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345" tabRatio="727" firstSheet="1" activeTab="1"/>
  </bookViews>
  <sheets>
    <sheet name="CT M-T" sheetId="1" state="hidden" r:id="rId1"/>
    <sheet name="Teacher Rec" sheetId="4" r:id="rId2"/>
    <sheet name="School Comparison" sheetId="7" r:id="rId3"/>
    <sheet name="NY M-T" sheetId="2" r:id="rId4"/>
    <sheet name="CT &amp; NY Fri" sheetId="3" r:id="rId5"/>
    <sheet name="Core Program" sheetId="5" r:id="rId6"/>
    <sheet name="Assumptions" sheetId="6" r:id="rId7"/>
    <sheet name="HS- 5day CT" sheetId="8" r:id="rId8"/>
    <sheet name="HS- 5day NY" sheetId="9" r:id="rId9"/>
    <sheet name="ProCons" sheetId="10" r:id="rId10"/>
  </sheets>
  <calcPr calcId="145621" iterateDelta="1E-4" concurrentCalc="0"/>
</workbook>
</file>

<file path=xl/calcChain.xml><?xml version="1.0" encoding="utf-8"?>
<calcChain xmlns="http://schemas.openxmlformats.org/spreadsheetml/2006/main">
  <c r="D64" i="9" l="1"/>
  <c r="AK61" i="9"/>
  <c r="AK60" i="9"/>
  <c r="AK59" i="9"/>
  <c r="AK58" i="9"/>
  <c r="AK57" i="9"/>
  <c r="AK56" i="9"/>
  <c r="AK55" i="9"/>
  <c r="AK54" i="9"/>
  <c r="AK53" i="9"/>
  <c r="AK52" i="9"/>
  <c r="AK51" i="9"/>
  <c r="AK50" i="9"/>
  <c r="AK49" i="9"/>
  <c r="AK48" i="9"/>
  <c r="AK47" i="9"/>
  <c r="AK46" i="9"/>
  <c r="AK45" i="9"/>
  <c r="AK44" i="9"/>
  <c r="AK43" i="9"/>
  <c r="AK42" i="9"/>
  <c r="AK41" i="9"/>
  <c r="AK40" i="9"/>
  <c r="AK39" i="9"/>
  <c r="AK38" i="9"/>
  <c r="AK37" i="9"/>
  <c r="AK36" i="9"/>
  <c r="AK35" i="9"/>
  <c r="AK34" i="9"/>
  <c r="AK33" i="9"/>
  <c r="AK32" i="9"/>
  <c r="AK31" i="9"/>
  <c r="AK30" i="9"/>
  <c r="AK29" i="9"/>
  <c r="AK28" i="9"/>
  <c r="C3" i="9"/>
  <c r="B4" i="9"/>
  <c r="C4" i="9"/>
  <c r="B5" i="9"/>
  <c r="C5" i="9"/>
  <c r="D64" i="8"/>
  <c r="AK61" i="8"/>
  <c r="AK60" i="8"/>
  <c r="AK59" i="8"/>
  <c r="AK58" i="8"/>
  <c r="AK57" i="8"/>
  <c r="AK56" i="8"/>
  <c r="AK55" i="8"/>
  <c r="AK54" i="8"/>
  <c r="AK52" i="8"/>
  <c r="AK51" i="8"/>
  <c r="AK50" i="8"/>
  <c r="AK49" i="8"/>
  <c r="AK48" i="8"/>
  <c r="AK47" i="8"/>
  <c r="AK46" i="8"/>
  <c r="AK45" i="8"/>
  <c r="AK44" i="8"/>
  <c r="AK43" i="8"/>
  <c r="AK42" i="8"/>
  <c r="AK41" i="8"/>
  <c r="AK40" i="8"/>
  <c r="AK39" i="8"/>
  <c r="AK38" i="8"/>
  <c r="AK37" i="8"/>
  <c r="AK36" i="8"/>
  <c r="AK35" i="8"/>
  <c r="AK34" i="8"/>
  <c r="AK33" i="8"/>
  <c r="AK32" i="8"/>
  <c r="AK31" i="8"/>
  <c r="AK30" i="8"/>
  <c r="AK29" i="8"/>
  <c r="AK28" i="8"/>
  <c r="C3" i="8"/>
  <c r="B4" i="8"/>
  <c r="C4" i="8"/>
  <c r="B5" i="8"/>
  <c r="C5" i="8"/>
  <c r="J43" i="7"/>
  <c r="I43" i="7"/>
  <c r="H43" i="7"/>
  <c r="G43" i="7"/>
  <c r="E43" i="7"/>
  <c r="D43" i="7"/>
  <c r="C43" i="7"/>
  <c r="B43" i="7"/>
  <c r="J37" i="7"/>
  <c r="I37" i="7"/>
  <c r="H37" i="7"/>
  <c r="G37" i="7"/>
  <c r="E37" i="7"/>
  <c r="D37" i="7"/>
  <c r="C37" i="7"/>
  <c r="B37" i="7"/>
  <c r="J29" i="7"/>
  <c r="J26" i="7"/>
  <c r="I26" i="7"/>
  <c r="H26" i="7"/>
  <c r="G26" i="7"/>
  <c r="E26" i="7"/>
  <c r="D26" i="7"/>
  <c r="C26" i="7"/>
  <c r="B26" i="7"/>
  <c r="J14" i="7"/>
  <c r="I14" i="7"/>
  <c r="H14" i="7"/>
  <c r="G14" i="7"/>
  <c r="E14" i="7"/>
  <c r="D14" i="7"/>
  <c r="C14" i="7"/>
  <c r="B14" i="7"/>
  <c r="M9" i="7"/>
  <c r="J7" i="7"/>
  <c r="I7" i="7"/>
  <c r="I53" i="7"/>
  <c r="H7" i="7"/>
  <c r="G7" i="7"/>
  <c r="E7" i="7"/>
  <c r="D7" i="7"/>
  <c r="C7" i="7"/>
  <c r="B7" i="7"/>
  <c r="L13" i="5"/>
  <c r="K33" i="4"/>
  <c r="J33" i="4"/>
  <c r="I33" i="4"/>
  <c r="H33" i="4"/>
  <c r="G33" i="4"/>
  <c r="R14" i="4"/>
  <c r="Q14" i="4"/>
  <c r="P14" i="4"/>
  <c r="O14" i="4"/>
  <c r="R13" i="4"/>
  <c r="Q13" i="4"/>
  <c r="P13" i="4"/>
  <c r="O13" i="4"/>
  <c r="B3" i="3"/>
  <c r="A5" i="3"/>
  <c r="B5" i="3"/>
  <c r="A8" i="3"/>
  <c r="B8" i="3"/>
  <c r="A11" i="3"/>
  <c r="B11" i="3"/>
  <c r="A14" i="3"/>
  <c r="B14" i="3"/>
  <c r="A17" i="3"/>
  <c r="B17" i="3"/>
  <c r="A19" i="3"/>
  <c r="B19" i="3"/>
  <c r="C64" i="2"/>
  <c r="AJ62" i="2"/>
  <c r="AJ61" i="2"/>
  <c r="AJ60" i="2"/>
  <c r="AJ59" i="2"/>
  <c r="AJ58" i="2"/>
  <c r="AJ57" i="2"/>
  <c r="AJ56" i="2"/>
  <c r="AJ55" i="2"/>
  <c r="AJ54" i="2"/>
  <c r="AJ53" i="2"/>
  <c r="AJ52" i="2"/>
  <c r="AJ51" i="2"/>
  <c r="AJ50" i="2"/>
  <c r="AJ49" i="2"/>
  <c r="AJ48" i="2"/>
  <c r="AJ47" i="2"/>
  <c r="AJ46" i="2"/>
  <c r="AJ45" i="2"/>
  <c r="AJ44" i="2"/>
  <c r="AJ43" i="2"/>
  <c r="AJ42" i="2"/>
  <c r="AJ41" i="2"/>
  <c r="AJ40" i="2"/>
  <c r="AJ39" i="2"/>
  <c r="AJ38" i="2"/>
  <c r="AJ37" i="2"/>
  <c r="AJ36" i="2"/>
  <c r="AJ35" i="2"/>
  <c r="AJ34" i="2"/>
  <c r="AJ33" i="2"/>
  <c r="AJ32" i="2"/>
  <c r="AJ31" i="2"/>
  <c r="AJ30" i="2"/>
  <c r="B3" i="2"/>
  <c r="A5" i="2"/>
  <c r="B5" i="2"/>
  <c r="A8" i="2"/>
  <c r="B8" i="2"/>
  <c r="A11" i="2"/>
  <c r="B11" i="2"/>
  <c r="A13" i="2"/>
  <c r="B13" i="2"/>
  <c r="A15" i="2"/>
  <c r="B15" i="2"/>
  <c r="A17" i="2"/>
  <c r="B17" i="2"/>
  <c r="A19" i="2"/>
  <c r="B19" i="2"/>
  <c r="A21" i="2"/>
  <c r="B21" i="2"/>
  <c r="C66"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B3" i="1"/>
  <c r="A5" i="1"/>
  <c r="B5" i="1"/>
  <c r="A8" i="1"/>
  <c r="B8" i="1"/>
  <c r="A11" i="1"/>
  <c r="B11" i="1"/>
  <c r="A13" i="1"/>
  <c r="B13" i="1"/>
  <c r="A15" i="1"/>
  <c r="B15" i="1"/>
  <c r="A17" i="1"/>
  <c r="B17" i="1"/>
  <c r="A19" i="1"/>
  <c r="B19" i="1"/>
  <c r="A21" i="1"/>
  <c r="B21" i="1"/>
  <c r="H52" i="7"/>
  <c r="H54" i="7"/>
  <c r="G52" i="7"/>
  <c r="G54" i="7"/>
  <c r="I52" i="7"/>
  <c r="I54" i="7"/>
  <c r="J53" i="7"/>
  <c r="J52" i="7"/>
  <c r="J54" i="7"/>
  <c r="A22" i="1"/>
  <c r="B22" i="1"/>
  <c r="A24" i="1"/>
  <c r="B24" i="1"/>
  <c r="B6" i="9"/>
  <c r="C6" i="9"/>
  <c r="B7" i="9"/>
  <c r="C7" i="9"/>
  <c r="A4" i="9"/>
  <c r="A4" i="8"/>
  <c r="B6" i="8"/>
  <c r="C6" i="8"/>
  <c r="B7" i="8"/>
  <c r="C7" i="8"/>
  <c r="A22" i="2"/>
  <c r="B22" i="2"/>
  <c r="A24" i="2"/>
  <c r="B24" i="2"/>
  <c r="G53" i="7"/>
  <c r="H53" i="7"/>
  <c r="A6" i="9"/>
  <c r="B8" i="9"/>
  <c r="C8" i="9"/>
  <c r="B9" i="9"/>
  <c r="C9" i="9"/>
  <c r="B8" i="8"/>
  <c r="C8" i="8"/>
  <c r="B9" i="8"/>
  <c r="C9" i="8"/>
  <c r="A6" i="8"/>
  <c r="B10" i="8"/>
  <c r="C10" i="8"/>
  <c r="B11" i="8"/>
  <c r="C11" i="8"/>
  <c r="A8" i="8"/>
  <c r="A8" i="9"/>
  <c r="B10" i="9"/>
  <c r="C10" i="9"/>
  <c r="B11" i="9"/>
  <c r="C11" i="9"/>
  <c r="B12" i="9"/>
  <c r="C12" i="9"/>
  <c r="B13" i="9"/>
  <c r="C13" i="9"/>
  <c r="A10" i="9"/>
  <c r="A10" i="8"/>
  <c r="B12" i="8"/>
  <c r="C12" i="8"/>
  <c r="B13" i="8"/>
  <c r="C13" i="8"/>
  <c r="A12" i="8"/>
  <c r="B14" i="8"/>
  <c r="C14" i="8"/>
  <c r="B15" i="8"/>
  <c r="C15" i="8"/>
  <c r="B14" i="9"/>
  <c r="C14" i="9"/>
  <c r="B15" i="9"/>
  <c r="C15" i="9"/>
  <c r="A12" i="9"/>
  <c r="A14" i="9"/>
  <c r="B16" i="9"/>
  <c r="C16" i="9"/>
  <c r="B17" i="9"/>
  <c r="C17" i="9"/>
  <c r="B16" i="8"/>
  <c r="C16" i="8"/>
  <c r="B17" i="8"/>
  <c r="C17" i="8"/>
  <c r="A14" i="8"/>
  <c r="B18" i="8"/>
  <c r="C18" i="8"/>
  <c r="B19" i="8"/>
  <c r="C19" i="8"/>
  <c r="A16" i="8"/>
  <c r="A16" i="9"/>
  <c r="B18" i="9"/>
  <c r="C18" i="9"/>
  <c r="B19" i="9"/>
  <c r="C19" i="9"/>
  <c r="B22" i="9"/>
  <c r="C22" i="9"/>
  <c r="B20" i="9"/>
  <c r="C20" i="9"/>
  <c r="A18" i="9"/>
  <c r="B20" i="8"/>
  <c r="C20" i="8"/>
  <c r="A18" i="8"/>
  <c r="B22" i="8"/>
  <c r="C22" i="8"/>
</calcChain>
</file>

<file path=xl/comments1.xml><?xml version="1.0" encoding="utf-8"?>
<comments xmlns="http://schemas.openxmlformats.org/spreadsheetml/2006/main">
  <authors>
    <author/>
  </authors>
  <commentList>
    <comment ref="P11" authorId="0">
      <text>
        <r>
          <rPr>
            <sz val="10"/>
            <rFont val="Arial"/>
            <family val="2"/>
          </rPr>
          <t>Laurie Bussmann:
About 25 Students</t>
        </r>
      </text>
    </comment>
    <comment ref="T11" authorId="0">
      <text>
        <r>
          <rPr>
            <sz val="10"/>
            <rFont val="Arial"/>
            <family val="2"/>
          </rPr>
          <t>Laurie Bussmann:
About 25 students</t>
        </r>
      </text>
    </comment>
    <comment ref="AJ11" authorId="0">
      <text>
        <r>
          <rPr>
            <sz val="10"/>
            <rFont val="Arial"/>
            <family val="2"/>
          </rPr>
          <t xml:space="preserve">Laurie Bussmann:
Health 2 days a week, rotated with Intervention or elective
</t>
        </r>
      </text>
    </comment>
    <comment ref="T12" authorId="0">
      <text>
        <r>
          <rPr>
            <sz val="10"/>
            <rFont val="Arial"/>
            <family val="2"/>
          </rPr>
          <t>Laurie Bussmann:
About 25 Students</t>
        </r>
      </text>
    </comment>
    <comment ref="G13" authorId="0">
      <text>
        <r>
          <rPr>
            <sz val="10"/>
            <rFont val="Arial"/>
            <family val="2"/>
          </rPr>
          <t>Laurie Bussmann:
About 25 Students</t>
        </r>
      </text>
    </comment>
    <comment ref="K13" authorId="0">
      <text>
        <r>
          <rPr>
            <sz val="10"/>
            <rFont val="Arial"/>
            <family val="2"/>
          </rPr>
          <t>Laurie Bussmann:
About 25 students</t>
        </r>
      </text>
    </comment>
    <comment ref="AH13" authorId="0">
      <text>
        <r>
          <rPr>
            <sz val="10"/>
            <rFont val="Arial"/>
            <family val="2"/>
          </rPr>
          <t xml:space="preserve">Laurie Bussmann:
Health 2 days a week, rotated with Intervention or elective
</t>
        </r>
      </text>
    </comment>
    <comment ref="K14" authorId="0">
      <text>
        <r>
          <rPr>
            <sz val="10"/>
            <rFont val="Arial"/>
            <family val="2"/>
          </rPr>
          <t>Laurie Bussmann:
About 25 Students</t>
        </r>
      </text>
    </comment>
    <comment ref="P15" authorId="0">
      <text>
        <r>
          <rPr>
            <sz val="10"/>
            <rFont val="Arial"/>
            <family val="2"/>
          </rPr>
          <t>Laurie Bussmann:
5-6
 students</t>
        </r>
      </text>
    </comment>
    <comment ref="R15" authorId="0">
      <text>
        <r>
          <rPr>
            <sz val="10"/>
            <rFont val="Arial"/>
            <family val="2"/>
          </rPr>
          <t xml:space="preserve">Laurie Bussmann:
4-6 Students
</t>
        </r>
      </text>
    </comment>
    <comment ref="AF15" authorId="0">
      <text>
        <r>
          <rPr>
            <sz val="10"/>
            <rFont val="Arial"/>
            <family val="2"/>
          </rPr>
          <t xml:space="preserve">Laurie Bussmann:
Health 2 days a week, rotated with Intervention or elective
</t>
        </r>
      </text>
    </comment>
    <comment ref="G16" authorId="0">
      <text>
        <r>
          <rPr>
            <sz val="10"/>
            <rFont val="Arial"/>
            <family val="2"/>
          </rPr>
          <t>Laurie Bussmann:
10-12 students</t>
        </r>
      </text>
    </comment>
    <comment ref="W16" authorId="0">
      <text>
        <r>
          <rPr>
            <sz val="10"/>
            <rFont val="Arial"/>
            <family val="2"/>
          </rPr>
          <t xml:space="preserve">Laurie Bussmann:
Health 2 days a week, rotated with Intervention or elective
</t>
        </r>
      </text>
    </comment>
    <comment ref="E17" authorId="0">
      <text>
        <r>
          <rPr>
            <sz val="10"/>
            <rFont val="Arial"/>
            <family val="2"/>
          </rPr>
          <t>Laurie Bussmann:
10-12 students</t>
        </r>
      </text>
    </comment>
    <comment ref="N17" authorId="0">
      <text>
        <r>
          <rPr>
            <sz val="10"/>
            <rFont val="Arial"/>
            <family val="2"/>
          </rPr>
          <t xml:space="preserve">Laurie Bussmann:
4-6 Students
</t>
        </r>
      </text>
    </comment>
    <comment ref="N18" authorId="0">
      <text>
        <r>
          <rPr>
            <sz val="10"/>
            <rFont val="Arial"/>
            <family val="2"/>
          </rPr>
          <t>Laurie Bussmann:
5-6
 students</t>
        </r>
      </text>
    </comment>
    <comment ref="Y18" authorId="0">
      <text>
        <r>
          <rPr>
            <sz val="10"/>
            <rFont val="Arial"/>
            <family val="2"/>
          </rPr>
          <t xml:space="preserve">Laurie Bussmann:
Health 2 days a week, rotated with Intervention or elective
</t>
        </r>
      </text>
    </comment>
    <comment ref="I19" authorId="0">
      <text>
        <r>
          <rPr>
            <sz val="10"/>
            <rFont val="Arial"/>
            <family val="2"/>
          </rPr>
          <t>Laurie Bussmann:
10-12 Students</t>
        </r>
      </text>
    </comment>
    <comment ref="AA20" authorId="0">
      <text>
        <r>
          <rPr>
            <sz val="10"/>
            <rFont val="Arial"/>
            <family val="2"/>
          </rPr>
          <t xml:space="preserve">Laurie Bussmann:
Health 2 days a week, rotated with Intervention or elective
</t>
        </r>
      </text>
    </comment>
    <comment ref="R22" authorId="0">
      <text>
        <r>
          <rPr>
            <sz val="10"/>
            <rFont val="Arial"/>
            <family val="2"/>
          </rPr>
          <t>Laurie Bussmann:
About 25 Students</t>
        </r>
      </text>
    </comment>
    <comment ref="AC22" authorId="0">
      <text>
        <r>
          <rPr>
            <sz val="10"/>
            <rFont val="Arial"/>
            <family val="2"/>
          </rPr>
          <t xml:space="preserve">Laurie Bussmann:
Health 2 days a week, rotated with Intervention or elective
</t>
        </r>
      </text>
    </comment>
  </commentList>
</comments>
</file>

<file path=xl/comments2.xml><?xml version="1.0" encoding="utf-8"?>
<comments xmlns="http://schemas.openxmlformats.org/spreadsheetml/2006/main">
  <authors>
    <author/>
  </authors>
  <commentList>
    <comment ref="I10" authorId="0">
      <text>
        <r>
          <rPr>
            <sz val="10"/>
            <rFont val="Arial"/>
            <family val="2"/>
          </rPr>
          <t xml:space="preserve">One less AC Dean.  2nd AC Dean role is combined with Dean of SS
</t>
        </r>
      </text>
    </comment>
    <comment ref="J10" authorId="0">
      <text>
        <r>
          <rPr>
            <sz val="10"/>
            <rFont val="Arial"/>
            <family val="2"/>
          </rPr>
          <t xml:space="preserve">One less AC Dean.  2nd AC Dean role is combined with Dean of SS
</t>
        </r>
      </text>
    </comment>
    <comment ref="I29" authorId="0">
      <text>
        <r>
          <rPr>
            <sz val="10"/>
            <rFont val="Arial"/>
            <family val="2"/>
          </rPr>
          <t xml:space="preserve">Cost Savings- Minus 6 teachers, and 1 SAT teacher
</t>
        </r>
      </text>
    </comment>
    <comment ref="J29" authorId="0">
      <text>
        <r>
          <rPr>
            <sz val="10"/>
            <rFont val="Arial"/>
            <family val="2"/>
          </rPr>
          <t>Cost Savings- minus 4 teachers (Colle Read, SAT, and 2 more)</t>
        </r>
      </text>
    </comment>
    <comment ref="I52" authorId="0">
      <text>
        <r>
          <rPr>
            <sz val="10"/>
            <rFont val="Arial"/>
            <family val="2"/>
          </rPr>
          <t xml:space="preserve">One less Athletic Dir, SAT teacher, Assist Princ, Leader (combo of ACDean and Dean of SS), and 7 teachers
</t>
        </r>
      </text>
    </comment>
    <comment ref="H54" authorId="0">
      <text>
        <r>
          <rPr>
            <sz val="10"/>
            <rFont val="Arial"/>
            <family val="2"/>
          </rPr>
          <t>Rec= 12.1 and 6.9</t>
        </r>
      </text>
    </comment>
  </commentList>
</comments>
</file>

<file path=xl/comments3.xml><?xml version="1.0" encoding="utf-8"?>
<comments xmlns="http://schemas.openxmlformats.org/spreadsheetml/2006/main">
  <authors>
    <author/>
  </authors>
  <commentList>
    <comment ref="T11" authorId="0">
      <text>
        <r>
          <rPr>
            <sz val="10"/>
            <rFont val="Arial"/>
            <family val="2"/>
          </rPr>
          <t>Laurie Bussmann:
About 25 Students</t>
        </r>
      </text>
    </comment>
    <comment ref="AJ11" authorId="0">
      <text>
        <r>
          <rPr>
            <sz val="10"/>
            <rFont val="Arial"/>
            <family val="2"/>
          </rPr>
          <t xml:space="preserve">Laurie Bussmann:
Health 2 days a week, rotated with Intervention or elective
</t>
        </r>
      </text>
    </comment>
    <comment ref="P12" authorId="0">
      <text>
        <r>
          <rPr>
            <sz val="10"/>
            <rFont val="Arial"/>
            <family val="2"/>
          </rPr>
          <t>Laurie Bussmann:
About 25 Students</t>
        </r>
      </text>
    </comment>
    <comment ref="T12" authorId="0">
      <text>
        <r>
          <rPr>
            <sz val="10"/>
            <rFont val="Arial"/>
            <family val="2"/>
          </rPr>
          <t>Laurie Bussmann:
About 25 Students</t>
        </r>
      </text>
    </comment>
    <comment ref="K13" authorId="0">
      <text>
        <r>
          <rPr>
            <sz val="10"/>
            <rFont val="Arial"/>
            <family val="2"/>
          </rPr>
          <t>Laurie Bussmann:
About 25 Students</t>
        </r>
      </text>
    </comment>
    <comment ref="AH13" authorId="0">
      <text>
        <r>
          <rPr>
            <sz val="10"/>
            <rFont val="Arial"/>
            <family val="2"/>
          </rPr>
          <t xml:space="preserve">Laurie Bussmann:
Health 2 days a week, rotated with Intervention or elective
</t>
        </r>
      </text>
    </comment>
    <comment ref="G14" authorId="0">
      <text>
        <r>
          <rPr>
            <sz val="10"/>
            <rFont val="Arial"/>
            <family val="2"/>
          </rPr>
          <t>Laurie Bussmann:
About 25 Students</t>
        </r>
      </text>
    </comment>
    <comment ref="K14" authorId="0">
      <text>
        <r>
          <rPr>
            <sz val="10"/>
            <rFont val="Arial"/>
            <family val="2"/>
          </rPr>
          <t>Laurie Bussmann:
About 25 Students</t>
        </r>
      </text>
    </comment>
    <comment ref="P15" authorId="0">
      <text>
        <r>
          <rPr>
            <sz val="10"/>
            <rFont val="Arial"/>
            <family val="2"/>
          </rPr>
          <t>Laurie Bussmann:
5-6
 students</t>
        </r>
      </text>
    </comment>
    <comment ref="R15" authorId="0">
      <text>
        <r>
          <rPr>
            <sz val="10"/>
            <rFont val="Arial"/>
            <family val="2"/>
          </rPr>
          <t xml:space="preserve">Laurie Bussmann:
4-6 Students
</t>
        </r>
      </text>
    </comment>
    <comment ref="AF15" authorId="0">
      <text>
        <r>
          <rPr>
            <sz val="10"/>
            <rFont val="Arial"/>
            <family val="2"/>
          </rPr>
          <t xml:space="preserve">Laurie Bussmann:
Health 2 days a week, rotated with Intervention or elective
</t>
        </r>
      </text>
    </comment>
    <comment ref="G16" authorId="0">
      <text>
        <r>
          <rPr>
            <sz val="10"/>
            <rFont val="Arial"/>
            <family val="2"/>
          </rPr>
          <t>Laurie Bussmann:
10-12 students</t>
        </r>
      </text>
    </comment>
    <comment ref="W16" authorId="0">
      <text>
        <r>
          <rPr>
            <sz val="10"/>
            <rFont val="Arial"/>
            <family val="2"/>
          </rPr>
          <t xml:space="preserve">Laurie Bussmann:
Health 2 days a week, rotated with Intervention or elective
</t>
        </r>
      </text>
    </comment>
    <comment ref="E17" authorId="0">
      <text>
        <r>
          <rPr>
            <sz val="10"/>
            <rFont val="Arial"/>
            <family val="2"/>
          </rPr>
          <t>Laurie Bussmann:
10-12 students</t>
        </r>
      </text>
    </comment>
    <comment ref="N17" authorId="0">
      <text>
        <r>
          <rPr>
            <sz val="10"/>
            <rFont val="Arial"/>
            <family val="2"/>
          </rPr>
          <t xml:space="preserve">Laurie Bussmann:
4-6 Students
</t>
        </r>
      </text>
    </comment>
    <comment ref="N18" authorId="0">
      <text>
        <r>
          <rPr>
            <sz val="10"/>
            <rFont val="Arial"/>
            <family val="2"/>
          </rPr>
          <t>Laurie Bussmann:
5-6
 students</t>
        </r>
      </text>
    </comment>
    <comment ref="Y18" authorId="0">
      <text>
        <r>
          <rPr>
            <sz val="10"/>
            <rFont val="Arial"/>
            <family val="2"/>
          </rPr>
          <t xml:space="preserve">Laurie Bussmann:
Health 2 days a week, rotated with Intervention or elective
</t>
        </r>
      </text>
    </comment>
    <comment ref="AA20" authorId="0">
      <text>
        <r>
          <rPr>
            <sz val="10"/>
            <rFont val="Arial"/>
            <family val="2"/>
          </rPr>
          <t xml:space="preserve">Laurie Bussmann:
Health 2 days a week, rotated with Intervention or elective
</t>
        </r>
      </text>
    </comment>
    <comment ref="R22" authorId="0">
      <text>
        <r>
          <rPr>
            <sz val="10"/>
            <rFont val="Arial"/>
            <family val="2"/>
          </rPr>
          <t>Laurie Bussmann:
5-6
 students</t>
        </r>
      </text>
    </comment>
    <comment ref="AC22" authorId="0">
      <text>
        <r>
          <rPr>
            <sz val="10"/>
            <rFont val="Arial"/>
            <family val="2"/>
          </rPr>
          <t xml:space="preserve">Laurie Bussmann:
Health 2 days a week, rotated with Intervention or elective
</t>
        </r>
      </text>
    </comment>
  </commentList>
</comments>
</file>

<file path=xl/comments4.xml><?xml version="1.0" encoding="utf-8"?>
<comments xmlns="http://schemas.openxmlformats.org/spreadsheetml/2006/main">
  <authors>
    <author/>
  </authors>
  <commentList>
    <comment ref="B10" authorId="0">
      <text>
        <r>
          <rPr>
            <sz val="10"/>
            <rFont val="Arial"/>
            <family val="2"/>
          </rPr>
          <t>This is part of the Life Skills credit (3.5 total) 1 in PE</t>
        </r>
      </text>
    </comment>
  </commentList>
</comments>
</file>

<file path=xl/comments5.xml><?xml version="1.0" encoding="utf-8"?>
<comments xmlns="http://schemas.openxmlformats.org/spreadsheetml/2006/main">
  <authors>
    <author/>
  </authors>
  <commentList>
    <comment ref="M6" authorId="0">
      <text>
        <r>
          <rPr>
            <sz val="10"/>
            <rFont val="Arial"/>
            <family val="2"/>
          </rPr>
          <t xml:space="preserve">Adding Health 1 day/week for 2 yrs, allows to have .5 credits of Health, and still a full credit of the elective, or Composition. 
</t>
        </r>
      </text>
    </comment>
    <comment ref="J13" authorId="0">
      <text>
        <r>
          <rPr>
            <sz val="10"/>
            <rFont val="Arial"/>
            <family val="2"/>
          </rPr>
          <t>Laurie Bussmann:
10-12 Students</t>
        </r>
      </text>
    </comment>
  </commentList>
</comments>
</file>

<file path=xl/comments6.xml><?xml version="1.0" encoding="utf-8"?>
<comments xmlns="http://schemas.openxmlformats.org/spreadsheetml/2006/main">
  <authors>
    <author/>
  </authors>
  <commentList>
    <comment ref="J13" authorId="0">
      <text>
        <r>
          <rPr>
            <sz val="10"/>
            <rFont val="Arial"/>
            <family val="2"/>
          </rPr>
          <t>Laurie Bussmann:
10-12 Students</t>
        </r>
      </text>
    </comment>
  </commentList>
</comments>
</file>

<file path=xl/sharedStrings.xml><?xml version="1.0" encoding="utf-8"?>
<sst xmlns="http://schemas.openxmlformats.org/spreadsheetml/2006/main" count="1699" uniqueCount="493">
  <si>
    <t>Class Length</t>
  </si>
  <si>
    <t>9th Grade</t>
  </si>
  <si>
    <t>Teacher Recommendations- Breakout</t>
  </si>
  <si>
    <t>AF Course of Study Guidance</t>
  </si>
  <si>
    <t>5 Day schedule</t>
  </si>
  <si>
    <t>10th Grade</t>
  </si>
  <si>
    <t>11th Grade</t>
  </si>
  <si>
    <t>12th Grade</t>
  </si>
  <si>
    <t>Track 1</t>
  </si>
  <si>
    <t>Track 2</t>
  </si>
  <si>
    <t>Track 3</t>
  </si>
  <si>
    <t>Track 4</t>
  </si>
  <si>
    <t>Breakfast</t>
  </si>
  <si>
    <t>Advisory</t>
  </si>
  <si>
    <t>Current Staffing</t>
  </si>
  <si>
    <t>Adv / Vocab</t>
  </si>
  <si>
    <t>Block 1</t>
  </si>
  <si>
    <t>ELA</t>
  </si>
  <si>
    <t>Math- Alg1</t>
  </si>
  <si>
    <t>Science</t>
  </si>
  <si>
    <t>History</t>
  </si>
  <si>
    <t>Math-Geo CT</t>
  </si>
  <si>
    <t>For Language</t>
  </si>
  <si>
    <t>Math- Combo</t>
  </si>
  <si>
    <t>Math- AP</t>
  </si>
  <si>
    <t>Co-Taught</t>
  </si>
  <si>
    <t>Block 2</t>
  </si>
  <si>
    <t>Math-Geo</t>
  </si>
  <si>
    <t>College R</t>
  </si>
  <si>
    <t>Comp.</t>
  </si>
  <si>
    <t>Co Taught</t>
  </si>
  <si>
    <t>ART Rotate</t>
  </si>
  <si>
    <t>SAT Rotate</t>
  </si>
  <si>
    <t>Block 3</t>
  </si>
  <si>
    <t>Elect or Intv-PE</t>
  </si>
  <si>
    <t>PE elect</t>
  </si>
  <si>
    <t>Health/Int-Elec</t>
  </si>
  <si>
    <t>Vocab</t>
  </si>
  <si>
    <t>Block 4</t>
  </si>
  <si>
    <t>Advisory/ Vocab</t>
  </si>
  <si>
    <t>FRIDAY</t>
  </si>
  <si>
    <t xml:space="preserve">Math-Geo </t>
  </si>
  <si>
    <t>Block 5</t>
  </si>
  <si>
    <t>Lunch</t>
  </si>
  <si>
    <t>Elec or Intv-Math</t>
  </si>
  <si>
    <t>Elect or Intv- ELA</t>
  </si>
  <si>
    <t>Lit I</t>
  </si>
  <si>
    <t>Lit II</t>
  </si>
  <si>
    <t>Math- Geom</t>
  </si>
  <si>
    <t>Recommended Staffing Guidance</t>
  </si>
  <si>
    <t xml:space="preserve">Music or Art </t>
  </si>
  <si>
    <t xml:space="preserve">Overall Guidance </t>
  </si>
  <si>
    <t>Historical Guidance</t>
  </si>
  <si>
    <t>BHS- Current</t>
  </si>
  <si>
    <t>AHS- Current</t>
  </si>
  <si>
    <t>Proposed</t>
  </si>
  <si>
    <t>Amistad HS- REC</t>
  </si>
  <si>
    <t>Brooklyn HS- REC</t>
  </si>
  <si>
    <t>Univ Prep- REC</t>
  </si>
  <si>
    <t>Hartford HS- REC</t>
  </si>
  <si>
    <t>AF Recommended Student Enrollment Guidance</t>
  </si>
  <si>
    <t>PE rotate</t>
  </si>
  <si>
    <t>Friday Health</t>
  </si>
  <si>
    <t>Pros</t>
  </si>
  <si>
    <t>Cons</t>
  </si>
  <si>
    <t>Supports growing students and staff.  Only way to allow more than 4 tracks on a Friday</t>
  </si>
  <si>
    <t>Intervention</t>
  </si>
  <si>
    <t>Vocab during Advisory</t>
  </si>
  <si>
    <t xml:space="preserve">Study hall during lunch.  Allows for whole block lunch, and can accomodate cross grade classes if needed </t>
  </si>
  <si>
    <t>50 min core classes.  This is a problem for Acheivement Directors, if some schools choose a 4 day schedule with 59min classes</t>
  </si>
  <si>
    <t>Ability to have Health on Friday, or additional intervention</t>
  </si>
  <si>
    <t>Book Club at end of day</t>
  </si>
  <si>
    <t>Easy transitions.  All full blocks, and same start/end times</t>
  </si>
  <si>
    <t>Possible 2 blocks of electives a day, if no interventions</t>
  </si>
  <si>
    <t>PE Rotate</t>
  </si>
  <si>
    <t>Study/ Interv</t>
  </si>
  <si>
    <t>Math Intv.</t>
  </si>
  <si>
    <t>Block 6</t>
  </si>
  <si>
    <t>Agile Minds</t>
  </si>
  <si>
    <t>Math- Adv Alg</t>
  </si>
  <si>
    <t>Block 7</t>
  </si>
  <si>
    <t>Block 8</t>
  </si>
  <si>
    <t>Advisory/BkClub</t>
  </si>
  <si>
    <t>Detention</t>
  </si>
  <si>
    <t>Note- Scholars without intervention needs would be able to do other things (e.g.: more electives, labs, AP study blocks, etc.)  See track 4 for optional PE elective</t>
  </si>
  <si>
    <t>Teacher Breakdown</t>
  </si>
  <si>
    <t>9th</t>
  </si>
  <si>
    <t>Blocks</t>
  </si>
  <si>
    <t>Days</t>
  </si>
  <si>
    <t>Classes/Wk</t>
  </si>
  <si>
    <t>Course</t>
  </si>
  <si>
    <t>Credits</t>
  </si>
  <si>
    <t>Literature (9-12; should terminate in AP Lang)</t>
  </si>
  <si>
    <t>Composition (9-12)</t>
  </si>
  <si>
    <t>Mathematics (to terminate in AP - Calc or Stat)</t>
  </si>
  <si>
    <t>Science (to include Biology, Chemistry, Physics with at least one AP offered)</t>
  </si>
  <si>
    <t>History (to include US, Global and Econ/Gov't with at least two APs offered)</t>
  </si>
  <si>
    <t>College Readiness Seminar</t>
  </si>
  <si>
    <t>Physical Education</t>
  </si>
  <si>
    <t>2 NY, 1 CT</t>
  </si>
  <si>
    <t>Health</t>
  </si>
  <si>
    <t>SAT Prep</t>
  </si>
  <si>
    <t>Foreign Language</t>
  </si>
  <si>
    <t>1 NY, 2 CT</t>
  </si>
  <si>
    <t>Art/Music</t>
  </si>
  <si>
    <t>Achievement First School Staffing Plan (9-12)</t>
  </si>
  <si>
    <t>CT
Required Credits</t>
  </si>
  <si>
    <t>NY
Required Credits</t>
  </si>
  <si>
    <t>AF fills these requirements with:</t>
  </si>
  <si>
    <t># Days/wk class offered</t>
  </si>
  <si>
    <t># Yrs offered</t>
  </si>
  <si>
    <t>Min Block</t>
  </si>
  <si>
    <t>Total Credits</t>
  </si>
  <si>
    <t>Meeting Req?</t>
  </si>
  <si>
    <t>KEY</t>
  </si>
  <si>
    <t>Humanities – English (General)</t>
  </si>
  <si>
    <t>New York</t>
  </si>
  <si>
    <t>Staffing &amp; Schedule Guidance</t>
  </si>
  <si>
    <t>Science Assumptions</t>
  </si>
  <si>
    <t>PE</t>
  </si>
  <si>
    <t>ForLang Rotate</t>
  </si>
  <si>
    <t>ELA 9th</t>
  </si>
  <si>
    <t>Comp</t>
  </si>
  <si>
    <t>9th Grade Students</t>
  </si>
  <si>
    <t>Interv or Elec</t>
  </si>
  <si>
    <t>Elective</t>
  </si>
  <si>
    <t>Elect or Intv-ART</t>
  </si>
  <si>
    <t>Elect/Int-Music</t>
  </si>
  <si>
    <t>Elect or Intv-Math</t>
  </si>
  <si>
    <t>Elect or Intv-ELA</t>
  </si>
  <si>
    <t>9-12th Grade</t>
  </si>
  <si>
    <t>Community Circle</t>
  </si>
  <si>
    <t>Math- Alg 1</t>
  </si>
  <si>
    <t>Block 9</t>
  </si>
  <si>
    <t>** Risk of missing full ART credit, if they have interventions all 4 years</t>
  </si>
  <si>
    <t>Open</t>
  </si>
  <si>
    <t>Dismissal</t>
  </si>
  <si>
    <t xml:space="preserve">Note:  It is recommended that community circle is fit into the Friday schedule.   </t>
  </si>
  <si>
    <t>Note- Scholars without intervention needs would be able to do electives.  See track 4 for optional ART/Music elective</t>
  </si>
  <si>
    <t>ELA 10th</t>
  </si>
  <si>
    <t>Scholars require .5 ART and .5 Music.  A scholar without intervention, can achieve this with track 4 in 9th grade.  Intervention students need to be watched to aquire the correct amount, while also balancing intervention time</t>
  </si>
  <si>
    <t>ELA 11th</t>
  </si>
  <si>
    <t>10th Grade Students</t>
  </si>
  <si>
    <t>First year 9th gd</t>
  </si>
  <si>
    <t>Required Minimums:</t>
  </si>
  <si>
    <t>“Best Case” Recommendation</t>
  </si>
  <si>
    <t>Strength of “Best Case” Recommendation</t>
  </si>
  <si>
    <t>Courses &amp; Scheduling</t>
  </si>
  <si>
    <t xml:space="preserve">                                                                                                                                                                                                                                                                                                                                                                      </t>
  </si>
  <si>
    <t>ELA 12th</t>
  </si>
  <si>
    <t>Math 9th</t>
  </si>
  <si>
    <t xml:space="preserve">10th </t>
  </si>
  <si>
    <t xml:space="preserve">11th </t>
  </si>
  <si>
    <t>12th</t>
  </si>
  <si>
    <t>Total Teachers</t>
  </si>
  <si>
    <t xml:space="preserve"> Interv./ Study</t>
  </si>
  <si>
    <t>Overall Guidance</t>
  </si>
  <si>
    <t>ELA 4 yrs- 5 days a wk</t>
  </si>
  <si>
    <t>Yes- exceed time requirement</t>
  </si>
  <si>
    <t>Total School Days</t>
  </si>
  <si>
    <t>10th</t>
  </si>
  <si>
    <t>11th</t>
  </si>
  <si>
    <t>Leaders</t>
  </si>
  <si>
    <t>Add When</t>
  </si>
  <si>
    <t>1 Math Teacher</t>
  </si>
  <si>
    <t>if agile minds</t>
  </si>
  <si>
    <t>Note- An alternate Friday schedule for Health is optional, and can be accomplished with 1 quarter of Health in both 9th and 10th grade</t>
  </si>
  <si>
    <t>Math 10th</t>
  </si>
  <si>
    <t>Note- An alternate Friday schedule for Intervention is optional, and can be accomplished with up to 2 quarters of Interventions.  Schools just need a 1/2 year of CollRead in 9th and 10th grade</t>
  </si>
  <si>
    <t>Math 11th</t>
  </si>
  <si>
    <t>Math 12th</t>
  </si>
  <si>
    <t>Science 9th</t>
  </si>
  <si>
    <t>Science 10th</t>
  </si>
  <si>
    <t>Science 11th</t>
  </si>
  <si>
    <t>Science 12th</t>
  </si>
  <si>
    <t>Minimum of 55 per day or block scheduling of 275 minutes a week is also fine*
 A minimum of one science AP per school must be offered; we are moving to two per school pathway.</t>
  </si>
  <si>
    <t>History 9th</t>
  </si>
  <si>
    <t>Recommended 60 minutes a day + additional lab period once a week.</t>
  </si>
  <si>
    <t>Highly recommended to have at least one additional lab period for AP classes</t>
  </si>
  <si>
    <t>Staffing</t>
  </si>
  <si>
    <t>Teachers should teach courses where they have deep content expertise; it is generally preferable for the same person to teach Bio &amp; AP Bio and not AP Bio and Physics</t>
  </si>
  <si>
    <t>Preferable for the lab teacher to be the regular teacher as well so that time can be used flexibly if necessary.</t>
  </si>
  <si>
    <t>Moderate</t>
  </si>
  <si>
    <t>Reading/Lit Assumptions</t>
  </si>
  <si>
    <t>History 10th</t>
  </si>
  <si>
    <t>History 11th</t>
  </si>
  <si>
    <t>History 12th</t>
  </si>
  <si>
    <t>11th Grade Students</t>
  </si>
  <si>
    <t>Future 9th gd</t>
  </si>
  <si>
    <t>12th Grade Students</t>
  </si>
  <si>
    <t xml:space="preserve">Total  </t>
  </si>
  <si>
    <t>Comp 9th</t>
  </si>
  <si>
    <t>Comp 10th</t>
  </si>
  <si>
    <t>Comp 11th</t>
  </si>
  <si>
    <t>Comp 12th</t>
  </si>
  <si>
    <t>CollRead 9th</t>
  </si>
  <si>
    <t>CollRead 10th</t>
  </si>
  <si>
    <t>CollRead 11th</t>
  </si>
  <si>
    <t>CollRead 12th</t>
  </si>
  <si>
    <t>Art 9&amp; 10</t>
  </si>
  <si>
    <t>Vocab 9&amp; 10</t>
  </si>
  <si>
    <t>For Lang 11th</t>
  </si>
  <si>
    <t>For Lang 12th</t>
  </si>
  <si>
    <t>SPED 9th ELA/Comp/ Interv</t>
  </si>
  <si>
    <t>SPED 10th ELA/Comp/ Interv</t>
  </si>
  <si>
    <t>SPED Math CoTaught</t>
  </si>
  <si>
    <t>Art</t>
  </si>
  <si>
    <t>SPED- 11/12th</t>
  </si>
  <si>
    <t>Elective (PE/Art)</t>
  </si>
  <si>
    <t>remove vocab</t>
  </si>
  <si>
    <t>Health/ SAT</t>
  </si>
  <si>
    <t>Elective PE/ Health</t>
  </si>
  <si>
    <t>PE 9- 12</t>
  </si>
  <si>
    <t>SAT</t>
  </si>
  <si>
    <t>combo with 9th</t>
  </si>
  <si>
    <t>ForLang 11/12</t>
  </si>
  <si>
    <t>Elective (Art)</t>
  </si>
  <si>
    <t>Music</t>
  </si>
  <si>
    <t>Principal</t>
  </si>
  <si>
    <t>Total</t>
  </si>
  <si>
    <t>Academic Dean</t>
  </si>
  <si>
    <t>Dean of Students</t>
  </si>
  <si>
    <t>Amistad</t>
  </si>
  <si>
    <t>Dean College</t>
  </si>
  <si>
    <t>Grade</t>
  </si>
  <si>
    <t>Elm City</t>
  </si>
  <si>
    <t>Bridgeport</t>
  </si>
  <si>
    <t>Special Services Coordinator/Leader</t>
  </si>
  <si>
    <t>9th (80% Matric)</t>
  </si>
  <si>
    <t>Currently 6 sections 9th and 10th.  
Cost Savings:  Possible 4 section 10th grade. 11th, can be 4 sections.  12th gd is 3 sections</t>
  </si>
  <si>
    <t>Total Leaders</t>
  </si>
  <si>
    <t>Teachers in Residence</t>
  </si>
  <si>
    <t>BHS</t>
  </si>
  <si>
    <t>AHS</t>
  </si>
  <si>
    <t>BK</t>
  </si>
  <si>
    <t>UP</t>
  </si>
  <si>
    <t xml:space="preserve">HF </t>
  </si>
  <si>
    <t>Total Teachers in Residence</t>
  </si>
  <si>
    <t>Total (9th 80% Matric)</t>
  </si>
  <si>
    <t>Support Staff</t>
  </si>
  <si>
    <t>Director of Student Life</t>
  </si>
  <si>
    <t>University Prep</t>
  </si>
  <si>
    <t>Associate Director of School Culture</t>
  </si>
  <si>
    <t>ENY</t>
  </si>
  <si>
    <t>Bush</t>
  </si>
  <si>
    <t>Behavior Specialist/ ISC Coord</t>
  </si>
  <si>
    <t xml:space="preserve">Traget should be 312 for 3 grades.  270 is too low.  
Cost Savings: For 11th grade to do 3 sections, and for those teachers to teach electives. 
QQ for Max- Does this school get extra $$ for not being full grown </t>
  </si>
  <si>
    <t>School Social Worker</t>
  </si>
  <si>
    <t>Athletics/Enrichment Director</t>
  </si>
  <si>
    <t>(Also used to support PE)</t>
  </si>
  <si>
    <t>Required to make this happen:</t>
  </si>
  <si>
    <t>Scheduling</t>
  </si>
  <si>
    <t>All scholars should take AP Lang in grade 12. AP Lang is the capstone course for our high schools. If schools are not hitting a % at or close to 100%, they should be in strong communication with RS to
 1) Make sure there is at least a 25% increase in enrollment from this year
 There is a clear plan in place to get to 100% by the following year
 55 minutes per day</t>
  </si>
  <si>
    <t>60 minutes a day</t>
  </si>
  <si>
    <t>Moderate.</t>
  </si>
  <si>
    <t>New students in 9th grade</t>
  </si>
  <si>
    <t>1 ELA Teacher</t>
  </si>
  <si>
    <t>Students in future years</t>
  </si>
  <si>
    <t>Dean of Students (9-10)</t>
  </si>
  <si>
    <t>9th grade sizes</t>
  </si>
  <si>
    <t>1 Comp Teacher</t>
  </si>
  <si>
    <t xml:space="preserve">Humanities – Social Studies </t>
  </si>
  <si>
    <t>Academic Dean (Humanities)</t>
  </si>
  <si>
    <t>Per MS</t>
  </si>
  <si>
    <t>1 Hist. Teacher</t>
  </si>
  <si>
    <t>School leaders (Princ. &amp; Deans &amp; Special Services)</t>
  </si>
  <si>
    <t>Academic Dean (STEM)</t>
  </si>
  <si>
    <t>8th Grade</t>
  </si>
  <si>
    <t>1 Science Teacher</t>
  </si>
  <si>
    <t>Operations</t>
  </si>
  <si>
    <t>Coordinator or Dean of Special Services </t>
  </si>
  <si>
    <t>Smallest</t>
  </si>
  <si>
    <t>% promoted</t>
  </si>
  <si>
    <t>1 ColRe Teacher (M&amp;W)
+ essay writing support</t>
  </si>
  <si>
    <t>1 ColRe Teacher (M-R)</t>
  </si>
  <si>
    <t>Dean of Students (11-12)</t>
  </si>
  <si>
    <t>% matriculate</t>
  </si>
  <si>
    <t>Math</t>
  </si>
  <si>
    <t>All seniors should take an AP math course, either AP Statistics or AP Calculus.
 55 minutes per day
 For intervention, ideally only 5-10% of students should be using Agile Minds. Right now, it’s at about 20%.</t>
  </si>
  <si>
    <t>Moderate
 .</t>
  </si>
  <si>
    <t>A person should not teach both AP Calc and AP Stat. The ideal is that an AP teacher is only prepping for that class. If the ideal is not possible, the second course they teach should be one they have experience in so that their planning time is manageable.</t>
  </si>
  <si>
    <t>Strong</t>
  </si>
  <si>
    <t>Writing Assumptions</t>
  </si>
  <si>
    <t>55 minutes per day, 4 days/week</t>
  </si>
  <si>
    <t>Very strong</t>
  </si>
  <si>
    <t>All teachers should have one sacred day a week off for grading with no duties for a minimum of four consecutive hours.</t>
  </si>
  <si>
    <t>Special Education Assumptions</t>
  </si>
  <si>
    <t>If a student has co-teaching on their IEP and needs co-teaching, they need 1,050 minutes per week of co-teaching.
 ** Note: In CT, the number of minutes/week depends on what is written on a student’s IEP. It may be more or less than what is outlined above. 1,050 is likely an O.K. marker as “average support” for students who have co-teaching/push-in supports for Math, ELA, and writing.
 During the school day, 30 min ELA intervention per day in grade 9 and 10; 30 min Math intervention per day in grade 9 and 10</t>
  </si>
  <si>
    <t>Beyond the 60 min of interventions per day in the schedule, schools may need to get creative about using other time to provide additional supports to struggling scholars and still meet graduation and course of study minimums.</t>
  </si>
  <si>
    <t>In years 1 and 2, the academic dean will have Special Education Leadership responsibilities (i.e. managing the IEP process, etc.).
 The number of special education teachers required depends on the student need in the school. At a minimum, schools should have 4 special education teachers who co-teach content and provide intervention and SETSS/resource room support.</t>
  </si>
  <si>
    <t>Vocabulary Assumptions</t>
  </si>
  <si>
    <t>Assistant to the Principal</t>
  </si>
  <si>
    <t>Assistant to the Dean</t>
  </si>
  <si>
    <t>Total Support Staff</t>
  </si>
  <si>
    <t>*  Could be 2, if you wanted to reduce size, by using Athletic Dir</t>
  </si>
  <si>
    <t>BROOKLYN</t>
  </si>
  <si>
    <t>History 4 yrs- 5 days a wk</t>
  </si>
  <si>
    <t>CT Seat Hours = Credit</t>
  </si>
  <si>
    <t>CT Half Credit</t>
  </si>
  <si>
    <t>Humanities –Civics = .5 for both</t>
  </si>
  <si>
    <t>Part of History Class.  Even though NY is 4.5 credits, our total credit hours = 1.5cd every year</t>
  </si>
  <si>
    <t>over by .5 credit</t>
  </si>
  <si>
    <t>NY Seat Hours = credit</t>
  </si>
  <si>
    <t>NY Half Credit</t>
  </si>
  <si>
    <t xml:space="preserve">STEM – Math </t>
  </si>
  <si>
    <t xml:space="preserve"> Math 4 yrs- 5 days a wk</t>
  </si>
  <si>
    <t>Annual Days for class 1 days a wk</t>
  </si>
  <si>
    <t>credit hrs for 1 day a week class (50min)</t>
  </si>
  <si>
    <t>n/a</t>
  </si>
  <si>
    <t>STEM – Science  (Including Life Science &amp; Physics)</t>
  </si>
  <si>
    <t>Science 4 yrs- 5 days a wk</t>
  </si>
  <si>
    <t>Annual Days for class 2 days a wk</t>
  </si>
  <si>
    <t>credit hrs for 2 day a week class (50min)</t>
  </si>
  <si>
    <t>.5 cred</t>
  </si>
  <si>
    <t>Humanities Elec</t>
  </si>
  <si>
    <t>Filled by comp</t>
  </si>
  <si>
    <t>2 left</t>
  </si>
  <si>
    <t>Annual Days for class 3 days a wk</t>
  </si>
  <si>
    <t>credit hrs for 3 day a week class (50min)</t>
  </si>
  <si>
    <t>Fine Arts</t>
  </si>
  <si>
    <t>NY is .5 music and .5 art</t>
  </si>
  <si>
    <t>2left</t>
  </si>
  <si>
    <t>Annual Days for class 4 days a wk</t>
  </si>
  <si>
    <t>credit hrs for 4 day a week class (50min)</t>
  </si>
  <si>
    <t>1 credit</t>
  </si>
  <si>
    <t>F Language</t>
  </si>
  <si>
    <t>CT- 2 years 4 days a wk
NY- 2 yr 2 days a wk</t>
  </si>
  <si>
    <t>Annual Days for class 5 days a wk</t>
  </si>
  <si>
    <t>credit hrs for 5 day a week class (50min)</t>
  </si>
  <si>
    <t>NY= 4 yrs 2 days a wk</t>
  </si>
  <si>
    <t>2,4</t>
  </si>
  <si>
    <t>over in CT by 1</t>
  </si>
  <si>
    <t>Annual Days for class 3 days a wk 29 Min</t>
  </si>
  <si>
    <t xml:space="preserve">credit hrs for 3 day a week class </t>
  </si>
  <si>
    <t>n/a close</t>
  </si>
  <si>
    <t>Career and Life Skills</t>
  </si>
  <si>
    <t>College Readiness 4 yrs (2 days a wk for 9-11, 12th = 4 days)
Also include last .5 in Advisory class</t>
  </si>
  <si>
    <t xml:space="preserve">yes  </t>
  </si>
  <si>
    <t>Annual Days for class 4 days a wk 29 Min</t>
  </si>
  <si>
    <t xml:space="preserve">credit hrs for 4 day a week class </t>
  </si>
  <si>
    <t>Sr Year 30min class, 4 days</t>
  </si>
  <si>
    <t>Annual Days for class 5 days a wk 29 Min</t>
  </si>
  <si>
    <t>credit hrs for 5 day a week class )</t>
  </si>
  <si>
    <t>Elec</t>
  </si>
  <si>
    <t>Composition, vocab, and SAT</t>
  </si>
  <si>
    <t>met and over</t>
  </si>
  <si>
    <t>CHMS</t>
  </si>
  <si>
    <t>ENDMS</t>
  </si>
  <si>
    <t>BWMS</t>
  </si>
  <si>
    <t>College</t>
  </si>
  <si>
    <t xml:space="preserve">Dean of College </t>
  </si>
  <si>
    <t># 9th retained</t>
  </si>
  <si>
    <t>Needs a 4th section of 12th grade.  Would recommend getting closer to 115 in 9th grade.  110 is too low, and will run into issues later.  We recommend backfill or targted recruitment at the MS.</t>
  </si>
  <si>
    <t>Teaching Positions</t>
  </si>
  <si>
    <t>HFHS</t>
  </si>
  <si>
    <t>Minimum of 64 minutes per week of vocabulary instructional time (8 minutes per word).
 Vocabulary block cannot precede or follow the core block taught by the same teacher with the same students (e.g., Mr. X cannot teach a vocabulary block followed by his literature block in the same room with the same students).</t>
  </si>
  <si>
    <t>One, 16-20 minute block of vocabulary instruction per day, 4x per week with vocab a separate 15 minutes not right before or after reading and/or not taught by the same person.
 12th gd does not have enough room for vocab as a separate class; in this grade vocab could occur in Advisory</t>
  </si>
  <si>
    <t>Moderate (With this best case recommendation, words taught in vocabulary that day should align to the reading in literature class that day; however, this may be a “nice to have.”)</t>
  </si>
  <si>
    <t>Minimum of strong TIR to teach all 8 words for the grade; prefer humanities teacher. In VERY rare cases, the college readiness teacher may step in.</t>
  </si>
  <si>
    <t>One TIR per grade or strongest humanities teacher in grade teaches all eight words.</t>
  </si>
  <si>
    <t>CRS Assumptions</t>
  </si>
  <si>
    <t>CRS 9 – 11: 55 min per class; two days per week
 CRS 12: 55 min per class; four days per week</t>
  </si>
  <si>
    <t>60 min per class
 CRS 9 and 10 are scheduled at times when CRS 11 and 12 are not being taught; CRS 11 is not scheduled when CRS 12 is being taught. With this best case recommendation, CRS 9 – 11 teachers have designated space in schedule to push in or pull students out of CRS 12 to assist with college essays and personal statements. CRS 9 and 10 teachers are able to push in or pull out of CRS 11 also for the same reason. CRS teachers still qualify for TCP.</t>
  </si>
  <si>
    <t>Moderate - Strong</t>
  </si>
  <si>
    <t>CRS 9 – 11 is taught two days per week for the entire school year.</t>
  </si>
  <si>
    <t>Because of time sensitive processes built into the CRS curriculum, the course cannot be condensed into four days per week, two quarters per year. Additionally, this schedule allows CRS 9, 10 and 11 teachers to push into or pull students out of CRS 11 and 12 as designed to ensure long-term sustainability of our teams to support increasingly more competitive scholars to matriculate to more selective colleges where they will receive the best academic, social and financial support.</t>
  </si>
  <si>
    <t>Very Strong</t>
  </si>
  <si>
    <t xml:space="preserve">Operations </t>
  </si>
  <si>
    <t>HF</t>
  </si>
  <si>
    <t>Other Area</t>
  </si>
  <si>
    <t>Student Services Manager</t>
  </si>
  <si>
    <t>Office Coordinator</t>
  </si>
  <si>
    <t>Hartford</t>
  </si>
  <si>
    <t>OC Help/Athletic Director Help/IT Assist.</t>
  </si>
  <si>
    <t>Charter feeder</t>
  </si>
  <si>
    <t>Hartford MS</t>
  </si>
  <si>
    <t>Jumoke</t>
  </si>
  <si>
    <t>Hartford HS Total</t>
  </si>
  <si>
    <t>Nurses</t>
  </si>
  <si>
    <t>Annual Days for class 5 days a wk (1/2 year)</t>
  </si>
  <si>
    <t>These numbers are 1/2 the guidance we would recommend for a HS.  
Cost savings: Possible to share subject teachers between 2 grades.  2 sections for each grade</t>
  </si>
  <si>
    <t xml:space="preserve">DSO </t>
  </si>
  <si>
    <t>Total Operations</t>
  </si>
  <si>
    <t>Description of Guidance</t>
  </si>
  <si>
    <t>1 SAT / HealthTeacher</t>
  </si>
  <si>
    <t>Summer &amp; College Programs Coordinator</t>
  </si>
  <si>
    <t>College Counselor/CR Teacher</t>
  </si>
  <si>
    <t>Alumni Counselor</t>
  </si>
  <si>
    <t>Total College</t>
  </si>
  <si>
    <t>Teachers NY</t>
  </si>
  <si>
    <t>1 Foreign Lang Teacher (M-R)</t>
  </si>
  <si>
    <t>Teachers CT</t>
  </si>
  <si>
    <t>Director of School Operations</t>
  </si>
  <si>
    <t>1 Art Elective Teacher (M-R)</t>
  </si>
  <si>
    <t>Recommended or Required?</t>
  </si>
  <si>
    <t>Additional Explanation</t>
  </si>
  <si>
    <t>TIRs</t>
  </si>
  <si>
    <t>Student Support Team (SPED)</t>
  </si>
  <si>
    <t>Special Services</t>
  </si>
  <si>
    <t>(We have listed 4 in teachers)</t>
  </si>
  <si>
    <t>The staffing guidance for a school with four sections per grade is for four TIRs who focus on grading and feedback support for Humanities classes (with a special focus on Composition) along with all vocab instruction for one grade, 9-11. TIRs will need specific PD in both of these areas to be successful in these roles.</t>
  </si>
  <si>
    <t>Recommended</t>
  </si>
  <si>
    <t>Composition teachers need additional grading support if they have cohorts of more than 80 scholars.
 All vocab words per grade need to be taught by the same person, but schools have flex about exactly how to get there.</t>
  </si>
  <si>
    <t>Intervention (or other) pull outs</t>
  </si>
  <si>
    <t>Pulling scholars out of class for additional intervention cannot happen during any class tagged to an AF or state graduation requirement (this includes core classes, most electives, and College Readiness Seminar). This may mean that schools need to get creative about having some intervention teachers come in early/leave late/run Saturday support so that struggling scholars get the minutes of intervention they need to be successful.</t>
  </si>
  <si>
    <t>Required</t>
  </si>
  <si>
    <t>Unless they are on an explicit 5 year plan, if we pull scholars out of these courses, they cannot meet AF and/or state graduation requirements and graduate on time.</t>
  </si>
  <si>
    <t>Elective Credits</t>
  </si>
  <si>
    <t>Fine Arts:
 · Scholars need to take .5 Art/.5 Music in NY and 1 credit of Fine Arts in CT. This is most easily filled opposite the intervention blocks in grades 9 and 10; any scholar who had interventions during both years may need to take a Health/Elective rotation in junior and senior years in order to fulfill all credit requirements for graduation. Schools can also use time during vacation weeks, summers, weekends and before/after school to get to needed 108 credit hours in NY and 120 needed hours in CT . Scholars without intervention needs would be able to do other things (e.g.: more electives, labs, AP study blocks, etc.)
 · NY RISK of meeting Fine ARTs requirement- You will notice Art (or Music) is sprinkled throughout the schedule opposite interventions. If a student takes a lot of interventions, they are in jeopardy of not getting a full art credit. This will have to be monitored.
 General Elective Credits
 · In NY, Composition counts for all 3.5 years of needed general electives; in CT, Composition counts for 1 year of needed general electives
 · In CT, scholars will fulfill 2.5 years of Career and Life Skills credits with their College Readiness Seminar course (0.5 credits in grades 9-11; 1 credit in grade 12); the remaining 0.5 credit can be satisfied by the vocab course or the Advisory course (both at .25 credits per year)</t>
  </si>
  <si>
    <t>*all instructional minute recommendations assume scholars working bell-to-bell and do not count transitions in this guidance</t>
  </si>
  <si>
    <t>TIR (vocab and Comp grading)</t>
  </si>
  <si>
    <t>8th Grade per school</t>
  </si>
  <si>
    <t>TOTALS for New York</t>
  </si>
  <si>
    <t>Not required - can be elective</t>
  </si>
  <si>
    <t>4 yrs- 5 days a wk</t>
  </si>
  <si>
    <t>over by 2</t>
  </si>
  <si>
    <t>Not Required</t>
  </si>
  <si>
    <t>0.5 credit, even though not req</t>
  </si>
  <si>
    <t>Add’l SPED Teacher</t>
  </si>
  <si>
    <t>TBD</t>
  </si>
  <si>
    <t>Special Services Coordinator/Leader (counted in leaders)</t>
  </si>
  <si>
    <t>included in leader count</t>
  </si>
  <si>
    <t>Total SPED</t>
  </si>
  <si>
    <t>TOTAL STAFF</t>
  </si>
  <si>
    <t>Teacher/Student Ratio</t>
  </si>
  <si>
    <t>Staff/Student Ratio</t>
  </si>
  <si>
    <t>School Service Manager</t>
  </si>
  <si>
    <t>Slim</t>
  </si>
  <si>
    <t>ELA/Comp coteacher who also does reading intvn (sped)</t>
  </si>
  <si>
    <t>TOTALS for Connecticut</t>
  </si>
  <si>
    <t>Math coteacher who also does Math intvn (sped)</t>
  </si>
  <si>
    <t>SPED to support 11/12 grades</t>
  </si>
  <si>
    <t>Student - Teacher Ratio</t>
  </si>
  <si>
    <t xml:space="preserve">Social Worker   </t>
  </si>
  <si>
    <t>Music Elective Teacher</t>
  </si>
  <si>
    <t>Staff - Student Ratio</t>
  </si>
  <si>
    <t>Behavior Spec. (Stage 1) / ISC Coord</t>
  </si>
  <si>
    <t>Total teachers</t>
  </si>
  <si>
    <t>Director of Athletics/Also used to support PE</t>
  </si>
  <si>
    <t>Target</t>
  </si>
  <si>
    <t>Princ Assist</t>
  </si>
  <si>
    <t>College*</t>
  </si>
  <si>
    <t>Summer &amp; College Coordinator</t>
  </si>
  <si>
    <t>College Counselor*</t>
  </si>
  <si>
    <t>TIR</t>
  </si>
  <si>
    <t>Biggest</t>
  </si>
  <si>
    <t>TIR Vocab / Comp Grading Help</t>
  </si>
  <si>
    <t>Teaching Position</t>
  </si>
  <si>
    <t>9th Grade (ELA)</t>
  </si>
  <si>
    <t>9th Grade (College Readiness)</t>
  </si>
  <si>
    <t>9th Grade (Comp)</t>
  </si>
  <si>
    <t>9th Grade (Math)</t>
  </si>
  <si>
    <t>Notes</t>
  </si>
  <si>
    <t>9th Grade (History)</t>
  </si>
  <si>
    <t>Minimum threshold of 100 kids. Schools must lottery in 9th graders to get to 100 students.</t>
  </si>
  <si>
    <t>9th Grade (Science)</t>
  </si>
  <si>
    <t>Schools can't add more than the amount to get to 100 kids. We don't want an "add more kids to get to 117" deal as new 9th graders are not consistent with the core AF model</t>
  </si>
  <si>
    <t>Specials #1 (Physical Education)</t>
  </si>
  <si>
    <t>Core "sweet spot" range is between 112 and 120 students … and an "can work fine" range is between 100 and 125</t>
  </si>
  <si>
    <t>Specials #2(Art)</t>
  </si>
  <si>
    <t>Budget model based off of 117 students. When less than that, some lean and mean decisions must be made</t>
  </si>
  <si>
    <t>ELA/Comp coteacher also does reading intvn (sped)</t>
  </si>
  <si>
    <t>When between 117 and 125, generally schools can use increased budget to add interns, be creative</t>
  </si>
  <si>
    <t>Math coteacher also does Math intvn (sped)</t>
  </si>
  <si>
    <t xml:space="preserve">When over 125, AF generally works to create new staffing (adding 9th-10th swing teachers); this is expensive, so we </t>
  </si>
  <si>
    <t>10th Grade (ELA)</t>
  </si>
  <si>
    <t xml:space="preserve">  </t>
  </si>
  <si>
    <t>10th Grade (College Readiness)</t>
  </si>
  <si>
    <t>10th Grade (Comp)</t>
  </si>
  <si>
    <t>10th Grade (Math)</t>
  </si>
  <si>
    <t>10th Grade (History)</t>
  </si>
  <si>
    <t>10th Grade (Science)</t>
  </si>
  <si>
    <t>Eleventh Grade (ELA)</t>
  </si>
  <si>
    <t>Eleventh Grade (College Readiness)</t>
  </si>
  <si>
    <t>Eleventh Grade (Comp)</t>
  </si>
  <si>
    <t>Eleventh Grade (Math)</t>
  </si>
  <si>
    <t>Eleventh Grade (History)</t>
  </si>
  <si>
    <t>Eleventh Grade (Science)</t>
  </si>
  <si>
    <t>11/12 SAT and Health Teacher</t>
  </si>
  <si>
    <t>11/12 Foreign Lang Teacher</t>
  </si>
  <si>
    <t>11/12 SPED Teacher</t>
  </si>
  <si>
    <t>12th Grade (ELA)</t>
  </si>
  <si>
    <t>12th Grade (College Readiness)</t>
  </si>
  <si>
    <t>12th Grade (Comp)</t>
  </si>
  <si>
    <t>12th Grade (Math)</t>
  </si>
  <si>
    <t>12th Grade (History)</t>
  </si>
  <si>
    <t>12th Grade (Science)</t>
  </si>
  <si>
    <t>CT Only Added Foreign Lang Teacher</t>
  </si>
  <si>
    <t>NY Only Specials #3(Music)</t>
  </si>
  <si>
    <t>Paraprofessionals   (will be added based on additional funding from IEPs)</t>
  </si>
  <si>
    <t>1 PE / Dance Teacher (M-R)</t>
  </si>
  <si>
    <t>Director of Student Services/Tech</t>
  </si>
  <si>
    <t>Teachers who will likely attend Relay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</si>
</sst>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h:mm\ AM/PM"/>
    <numFmt numFmtId="165" formatCode="0.0"/>
  </numFmts>
  <fonts count="35" x14ac:knownFonts="1">
    <font>
      <sz val="10"/>
      <name val="Arial"/>
    </font>
    <font>
      <sz val="9"/>
      <color rgb="FF000000"/>
      <name val="Calibri"/>
      <family val="2"/>
    </font>
    <font>
      <sz val="10"/>
      <color rgb="FF000000"/>
      <name val="Calibri"/>
      <family val="2"/>
    </font>
    <font>
      <sz val="11"/>
      <color rgb="FF000000"/>
      <name val="Calibri"/>
      <family val="2"/>
    </font>
    <font>
      <b/>
      <sz val="18"/>
      <color rgb="FF000000"/>
      <name val="Cambria"/>
      <family val="1"/>
    </font>
    <font>
      <sz val="18"/>
      <color rgb="FF000000"/>
      <name val="Calibri"/>
      <family val="2"/>
    </font>
    <font>
      <sz val="8"/>
      <color rgb="FF000000"/>
      <name val="Calibri"/>
      <family val="2"/>
    </font>
    <font>
      <sz val="11"/>
      <color rgb="FFFFFFFF"/>
      <name val="Calibri"/>
      <family val="2"/>
    </font>
    <font>
      <b/>
      <sz val="11"/>
      <color rgb="FF000000"/>
      <name val="Calibri"/>
      <family val="2"/>
    </font>
    <font>
      <b/>
      <sz val="10"/>
      <color rgb="FF000000"/>
      <name val="Calibri"/>
      <family val="2"/>
    </font>
    <font>
      <b/>
      <sz val="10"/>
      <name val="Arial"/>
      <family val="2"/>
    </font>
    <font>
      <b/>
      <sz val="10"/>
      <name val="Arial"/>
      <family val="2"/>
    </font>
    <font>
      <sz val="10"/>
      <name val="Arial"/>
      <family val="2"/>
    </font>
    <font>
      <sz val="11"/>
      <name val="Arial"/>
      <family val="2"/>
    </font>
    <font>
      <sz val="11"/>
      <color rgb="FFFF0000"/>
      <name val="Calibri"/>
      <family val="2"/>
    </font>
    <font>
      <b/>
      <sz val="8"/>
      <color rgb="FF000000"/>
      <name val="Calibri"/>
      <family val="2"/>
    </font>
    <font>
      <b/>
      <sz val="16"/>
      <name val="Arial"/>
      <family val="2"/>
    </font>
    <font>
      <sz val="16"/>
      <color rgb="FFFFFFFF"/>
      <name val="Calibri"/>
      <family val="2"/>
    </font>
    <font>
      <b/>
      <sz val="12"/>
      <color rgb="FFFFFFFF"/>
      <name val="Arial"/>
      <family val="2"/>
    </font>
    <font>
      <b/>
      <sz val="9"/>
      <color rgb="FF000000"/>
      <name val="Calibri"/>
      <family val="2"/>
    </font>
    <font>
      <sz val="10"/>
      <color rgb="FFFFFFFF"/>
      <name val="Arial"/>
      <family val="2"/>
    </font>
    <font>
      <b/>
      <sz val="15"/>
      <color rgb="FF000000"/>
      <name val="Cambria"/>
      <family val="1"/>
    </font>
    <font>
      <sz val="10"/>
      <name val="Arial"/>
      <family val="2"/>
    </font>
    <font>
      <b/>
      <sz val="13"/>
      <color rgb="FF000000"/>
      <name val="Calibri"/>
      <family val="2"/>
    </font>
    <font>
      <sz val="6"/>
      <name val="Arial"/>
      <family val="2"/>
    </font>
    <font>
      <b/>
      <sz val="10"/>
      <color rgb="FFFF0000"/>
      <name val="Arial"/>
      <family val="2"/>
    </font>
    <font>
      <sz val="10"/>
      <color rgb="FFFF0000"/>
      <name val="Calibri"/>
      <family val="2"/>
    </font>
    <font>
      <sz val="9"/>
      <color rgb="FFFF0000"/>
      <name val="Calibri"/>
      <family val="2"/>
    </font>
    <font>
      <sz val="7"/>
      <color rgb="FF000000"/>
      <name val="Calibri"/>
      <family val="2"/>
    </font>
    <font>
      <sz val="9"/>
      <name val="Calibri"/>
      <family val="2"/>
    </font>
    <font>
      <sz val="8"/>
      <name val="Calibri"/>
      <family val="2"/>
    </font>
    <font>
      <sz val="10"/>
      <color rgb="FFFF0000"/>
      <name val="Arial"/>
      <family val="2"/>
    </font>
    <font>
      <i/>
      <sz val="10"/>
      <color rgb="FF000000"/>
      <name val="Calibri"/>
      <family val="2"/>
    </font>
    <font>
      <b/>
      <sz val="10"/>
      <color rgb="FFFF0000"/>
      <name val="Calibri"/>
      <family val="2"/>
    </font>
    <font>
      <sz val="10"/>
      <name val="Calibri"/>
      <family val="2"/>
    </font>
  </fonts>
  <fills count="36">
    <fill>
      <patternFill patternType="none"/>
    </fill>
    <fill>
      <patternFill patternType="gray125"/>
    </fill>
    <fill>
      <patternFill patternType="solid">
        <fgColor rgb="FFDDD9C3"/>
        <bgColor rgb="FFDDD9C3"/>
      </patternFill>
    </fill>
    <fill>
      <patternFill patternType="solid">
        <fgColor rgb="FF4BACC6"/>
        <bgColor rgb="FF4BACC6"/>
      </patternFill>
    </fill>
    <fill>
      <patternFill patternType="solid">
        <fgColor rgb="FFFABF8F"/>
        <bgColor rgb="FFFABF8F"/>
      </patternFill>
    </fill>
    <fill>
      <patternFill patternType="solid">
        <fgColor rgb="FF92D050"/>
        <bgColor rgb="FF92D050"/>
      </patternFill>
    </fill>
    <fill>
      <patternFill patternType="solid">
        <fgColor rgb="FFFFFF00"/>
        <bgColor rgb="FFFFFF00"/>
      </patternFill>
    </fill>
    <fill>
      <patternFill patternType="solid">
        <fgColor rgb="FFFF99FF"/>
        <bgColor rgb="FFFF99FF"/>
      </patternFill>
    </fill>
    <fill>
      <patternFill patternType="solid">
        <fgColor rgb="FF548DD4"/>
        <bgColor rgb="FF548DD4"/>
      </patternFill>
    </fill>
    <fill>
      <patternFill patternType="solid">
        <fgColor rgb="FFB2A1C7"/>
        <bgColor rgb="FFB2A1C7"/>
      </patternFill>
    </fill>
    <fill>
      <patternFill patternType="solid">
        <fgColor rgb="FF00B050"/>
        <bgColor rgb="FF00B050"/>
      </patternFill>
    </fill>
    <fill>
      <patternFill patternType="solid">
        <fgColor rgb="FFD99594"/>
        <bgColor rgb="FFD99594"/>
      </patternFill>
    </fill>
    <fill>
      <patternFill patternType="solid">
        <fgColor rgb="FFCCCCCC"/>
        <bgColor rgb="FFCCCCCC"/>
      </patternFill>
    </fill>
    <fill>
      <patternFill patternType="solid">
        <fgColor rgb="FF7F7F7F"/>
        <bgColor rgb="FF7F7F7F"/>
      </patternFill>
    </fill>
    <fill>
      <patternFill patternType="solid">
        <fgColor rgb="FFE36C09"/>
        <bgColor rgb="FFE36C09"/>
      </patternFill>
    </fill>
    <fill>
      <patternFill patternType="solid">
        <fgColor rgb="FFCFE2F3"/>
        <bgColor rgb="FFCFE2F3"/>
      </patternFill>
    </fill>
    <fill>
      <patternFill patternType="solid">
        <fgColor rgb="FFFFF2CC"/>
        <bgColor rgb="FFFFF2CC"/>
      </patternFill>
    </fill>
    <fill>
      <patternFill patternType="solid">
        <fgColor rgb="FFB8CCE4"/>
        <bgColor rgb="FFB8CCE4"/>
      </patternFill>
    </fill>
    <fill>
      <patternFill patternType="solid">
        <fgColor rgb="FFC9DAF8"/>
        <bgColor rgb="FFC9DAF8"/>
      </patternFill>
    </fill>
    <fill>
      <patternFill patternType="solid">
        <fgColor rgb="FFFFFFFF"/>
        <bgColor rgb="FFFFFFFF"/>
      </patternFill>
    </fill>
    <fill>
      <patternFill patternType="solid">
        <fgColor rgb="FF595959"/>
        <bgColor rgb="FF595959"/>
      </patternFill>
    </fill>
    <fill>
      <patternFill patternType="solid">
        <fgColor rgb="FF4F81BD"/>
        <bgColor rgb="FF4F81BD"/>
      </patternFill>
    </fill>
    <fill>
      <patternFill patternType="solid">
        <fgColor rgb="FFBDD7EE"/>
        <bgColor rgb="FFBDD7EE"/>
      </patternFill>
    </fill>
    <fill>
      <patternFill patternType="solid">
        <fgColor rgb="FFC6E0B4"/>
        <bgColor rgb="FFC6E0B4"/>
      </patternFill>
    </fill>
    <fill>
      <patternFill patternType="solid">
        <fgColor rgb="FF1F497D"/>
        <bgColor rgb="FF1F497D"/>
      </patternFill>
    </fill>
    <fill>
      <patternFill patternType="solid">
        <fgColor rgb="FFC6D9F0"/>
        <bgColor rgb="FFC6D9F0"/>
      </patternFill>
    </fill>
    <fill>
      <patternFill patternType="solid">
        <fgColor rgb="FFDBE5F1"/>
        <bgColor rgb="FFDBE5F1"/>
      </patternFill>
    </fill>
    <fill>
      <patternFill patternType="solid">
        <fgColor rgb="FFB6D7A8"/>
        <bgColor rgb="FFB6D7A8"/>
      </patternFill>
    </fill>
    <fill>
      <patternFill patternType="solid">
        <fgColor rgb="FFEAD1DC"/>
        <bgColor rgb="FFEAD1DC"/>
      </patternFill>
    </fill>
    <fill>
      <patternFill patternType="solid">
        <fgColor rgb="FFFFC000"/>
        <bgColor rgb="FFFFC000"/>
      </patternFill>
    </fill>
    <fill>
      <patternFill patternType="solid">
        <fgColor rgb="FFB7B7B7"/>
        <bgColor rgb="FFB7B7B7"/>
      </patternFill>
    </fill>
    <fill>
      <patternFill patternType="solid">
        <fgColor rgb="FFFCE5CD"/>
        <bgColor rgb="FFFCE5CD"/>
      </patternFill>
    </fill>
    <fill>
      <patternFill patternType="solid">
        <fgColor rgb="FF9CC2E5"/>
        <bgColor rgb="FF9CC2E5"/>
      </patternFill>
    </fill>
    <fill>
      <patternFill patternType="solid">
        <fgColor rgb="FFFFFF00"/>
        <bgColor indexed="64"/>
      </patternFill>
    </fill>
    <fill>
      <patternFill patternType="solid">
        <fgColor theme="5" tint="0.79998168889431442"/>
        <bgColor indexed="64"/>
      </patternFill>
    </fill>
    <fill>
      <patternFill patternType="solid">
        <fgColor theme="5" tint="0.79998168889431442"/>
        <bgColor rgb="FFFFFF00"/>
      </patternFill>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98">
    <xf numFmtId="0" fontId="0" fillId="0" borderId="0" xfId="0"/>
    <xf numFmtId="0" fontId="1" fillId="0" borderId="1" xfId="0" applyFont="1" applyBorder="1" applyAlignment="1">
      <alignment wrapText="1"/>
    </xf>
    <xf numFmtId="20" fontId="1" fillId="0" borderId="1" xfId="0" applyNumberFormat="1" applyFont="1" applyBorder="1" applyAlignment="1">
      <alignment horizontal="left"/>
    </xf>
    <xf numFmtId="0" fontId="2" fillId="0" borderId="1" xfId="0" applyFont="1" applyBorder="1"/>
    <xf numFmtId="0" fontId="3" fillId="0" borderId="1" xfId="0" applyFont="1" applyBorder="1"/>
    <xf numFmtId="0" fontId="5" fillId="0" borderId="1" xfId="0" applyFont="1" applyBorder="1"/>
    <xf numFmtId="0" fontId="3" fillId="0" borderId="1" xfId="0" applyFont="1" applyBorder="1" applyAlignment="1">
      <alignment horizontal="center"/>
    </xf>
    <xf numFmtId="164" fontId="2" fillId="0" borderId="1" xfId="0" applyNumberFormat="1" applyFont="1" applyBorder="1"/>
    <xf numFmtId="0" fontId="3" fillId="2" borderId="1" xfId="0" applyFont="1" applyFill="1" applyBorder="1" applyAlignment="1">
      <alignment horizontal="center"/>
    </xf>
    <xf numFmtId="164" fontId="6" fillId="0" borderId="1" xfId="0" applyNumberFormat="1" applyFont="1" applyBorder="1"/>
    <xf numFmtId="20" fontId="1" fillId="0" borderId="1" xfId="0" applyNumberFormat="1" applyFont="1" applyBorder="1" applyAlignment="1">
      <alignment horizontal="left"/>
    </xf>
    <xf numFmtId="0" fontId="3" fillId="0" borderId="1" xfId="0" applyFont="1" applyBorder="1" applyAlignment="1"/>
    <xf numFmtId="0" fontId="2" fillId="0" borderId="1" xfId="0" applyFont="1" applyBorder="1" applyAlignment="1">
      <alignment horizontal="center"/>
    </xf>
    <xf numFmtId="0" fontId="3" fillId="3" borderId="1" xfId="0" applyFont="1" applyFill="1" applyBorder="1" applyAlignment="1">
      <alignment horizontal="center"/>
    </xf>
    <xf numFmtId="0" fontId="3" fillId="4" borderId="1" xfId="0" applyFont="1" applyFill="1" applyBorder="1" applyAlignment="1">
      <alignment horizontal="center"/>
    </xf>
    <xf numFmtId="0" fontId="3" fillId="5" borderId="1" xfId="0" applyFont="1" applyFill="1" applyBorder="1" applyAlignment="1">
      <alignment horizontal="center"/>
    </xf>
    <xf numFmtId="0" fontId="3" fillId="6" borderId="1" xfId="0" applyFont="1" applyFill="1" applyBorder="1" applyAlignment="1">
      <alignment horizontal="center"/>
    </xf>
    <xf numFmtId="0" fontId="3" fillId="7" borderId="1" xfId="0" applyFont="1" applyFill="1" applyBorder="1" applyAlignment="1">
      <alignment horizontal="center"/>
    </xf>
    <xf numFmtId="0" fontId="3" fillId="8" borderId="1" xfId="0" applyFont="1" applyFill="1" applyBorder="1" applyAlignment="1">
      <alignment horizontal="center"/>
    </xf>
    <xf numFmtId="0" fontId="3" fillId="9" borderId="1" xfId="0" applyFont="1" applyFill="1" applyBorder="1" applyAlignment="1">
      <alignment horizontal="center"/>
    </xf>
    <xf numFmtId="0" fontId="7" fillId="8" borderId="1" xfId="0" applyFont="1" applyFill="1" applyBorder="1" applyAlignment="1">
      <alignment horizontal="center"/>
    </xf>
    <xf numFmtId="0" fontId="3" fillId="10" borderId="1" xfId="0" applyFont="1" applyFill="1" applyBorder="1" applyAlignment="1">
      <alignment horizontal="center"/>
    </xf>
    <xf numFmtId="0" fontId="3" fillId="11" borderId="1" xfId="0" applyFont="1" applyFill="1" applyBorder="1" applyAlignment="1">
      <alignment horizontal="center"/>
    </xf>
    <xf numFmtId="164" fontId="2" fillId="0" borderId="1" xfId="0" applyNumberFormat="1" applyFont="1" applyBorder="1" applyAlignment="1"/>
    <xf numFmtId="0" fontId="2" fillId="0" borderId="1" xfId="0" applyFont="1" applyBorder="1" applyAlignment="1">
      <alignment wrapText="1"/>
    </xf>
    <xf numFmtId="0" fontId="3" fillId="2" borderId="1" xfId="0" applyFont="1" applyFill="1" applyBorder="1" applyAlignment="1">
      <alignment horizontal="center"/>
    </xf>
    <xf numFmtId="0" fontId="8" fillId="12" borderId="1" xfId="0" applyFont="1" applyFill="1" applyBorder="1" applyAlignment="1"/>
    <xf numFmtId="0" fontId="3" fillId="13" borderId="1" xfId="0" applyFont="1" applyFill="1" applyBorder="1" applyAlignment="1">
      <alignment horizontal="center"/>
    </xf>
    <xf numFmtId="0" fontId="3" fillId="14" borderId="1" xfId="0" applyFont="1" applyFill="1" applyBorder="1" applyAlignment="1">
      <alignment horizontal="center"/>
    </xf>
    <xf numFmtId="164" fontId="9" fillId="0" borderId="1" xfId="0" applyNumberFormat="1" applyFont="1" applyBorder="1"/>
    <xf numFmtId="0" fontId="9" fillId="0" borderId="1" xfId="0" applyFont="1" applyBorder="1" applyAlignment="1">
      <alignment horizontal="center"/>
    </xf>
    <xf numFmtId="0" fontId="3" fillId="3" borderId="1" xfId="0" applyFont="1" applyFill="1" applyBorder="1" applyAlignment="1">
      <alignment horizontal="center"/>
    </xf>
    <xf numFmtId="0" fontId="3" fillId="12" borderId="1" xfId="0" applyFont="1" applyFill="1" applyBorder="1"/>
    <xf numFmtId="0" fontId="3" fillId="4" borderId="1" xfId="0" applyFont="1" applyFill="1" applyBorder="1" applyAlignment="1">
      <alignment horizontal="center"/>
    </xf>
    <xf numFmtId="0" fontId="10" fillId="15" borderId="1" xfId="0" applyFont="1" applyFill="1" applyBorder="1" applyAlignment="1"/>
    <xf numFmtId="0" fontId="10" fillId="15" borderId="1" xfId="0" applyFont="1" applyFill="1" applyBorder="1" applyAlignment="1">
      <alignment wrapText="1"/>
    </xf>
    <xf numFmtId="0" fontId="10" fillId="16" borderId="1" xfId="0" applyFont="1" applyFill="1" applyBorder="1" applyAlignment="1">
      <alignment horizontal="center" wrapText="1"/>
    </xf>
    <xf numFmtId="0" fontId="3" fillId="17" borderId="1" xfId="0" applyFont="1" applyFill="1" applyBorder="1" applyAlignment="1">
      <alignment horizontal="center"/>
    </xf>
    <xf numFmtId="0" fontId="3" fillId="7" borderId="1" xfId="0" applyFont="1" applyFill="1" applyBorder="1" applyAlignment="1">
      <alignment horizontal="center"/>
    </xf>
    <xf numFmtId="0" fontId="11" fillId="18" borderId="1" xfId="0" applyFont="1" applyFill="1" applyBorder="1" applyAlignment="1">
      <alignment wrapText="1"/>
    </xf>
    <xf numFmtId="0" fontId="11" fillId="18" borderId="1" xfId="0" applyFont="1" applyFill="1" applyBorder="1" applyAlignment="1">
      <alignment wrapText="1"/>
    </xf>
    <xf numFmtId="0" fontId="12" fillId="0" borderId="1" xfId="0" applyFont="1" applyBorder="1" applyAlignment="1">
      <alignment wrapText="1"/>
    </xf>
    <xf numFmtId="0" fontId="12" fillId="0" borderId="1" xfId="0" applyFont="1" applyBorder="1" applyAlignment="1">
      <alignment wrapText="1"/>
    </xf>
    <xf numFmtId="0" fontId="7" fillId="8" borderId="1" xfId="0" applyFont="1" applyFill="1" applyBorder="1" applyAlignment="1">
      <alignment horizontal="center"/>
    </xf>
    <xf numFmtId="0" fontId="13" fillId="17" borderId="1" xfId="0" applyFont="1" applyFill="1" applyBorder="1" applyAlignment="1">
      <alignment horizontal="center"/>
    </xf>
    <xf numFmtId="0" fontId="3" fillId="13" borderId="1" xfId="0" applyFont="1" applyFill="1" applyBorder="1" applyAlignment="1">
      <alignment horizontal="center"/>
    </xf>
    <xf numFmtId="0" fontId="9" fillId="19" borderId="1" xfId="0" applyFont="1" applyFill="1" applyBorder="1" applyAlignment="1">
      <alignment horizontal="center"/>
    </xf>
    <xf numFmtId="0" fontId="2" fillId="19" borderId="1" xfId="0" applyFont="1" applyFill="1" applyBorder="1"/>
    <xf numFmtId="0" fontId="3" fillId="19" borderId="1" xfId="0" applyFont="1" applyFill="1" applyBorder="1"/>
    <xf numFmtId="0" fontId="2" fillId="19" borderId="1" xfId="0" applyFont="1" applyFill="1" applyBorder="1" applyAlignment="1">
      <alignment horizontal="center"/>
    </xf>
    <xf numFmtId="0" fontId="9" fillId="0" borderId="1" xfId="0" applyFont="1" applyBorder="1" applyAlignment="1">
      <alignment horizontal="center"/>
    </xf>
    <xf numFmtId="0" fontId="14" fillId="0" borderId="1" xfId="0" applyFont="1" applyBorder="1" applyAlignment="1">
      <alignment horizontal="left"/>
    </xf>
    <xf numFmtId="0" fontId="3" fillId="20" borderId="1" xfId="0" applyFont="1" applyFill="1" applyBorder="1"/>
    <xf numFmtId="0" fontId="3" fillId="20" borderId="1" xfId="0" applyFont="1" applyFill="1" applyBorder="1"/>
    <xf numFmtId="0" fontId="2" fillId="20" borderId="1" xfId="0" applyFont="1" applyFill="1" applyBorder="1"/>
    <xf numFmtId="0" fontId="3" fillId="20" borderId="1" xfId="0" applyFont="1" applyFill="1" applyBorder="1" applyAlignment="1">
      <alignment horizontal="center"/>
    </xf>
    <xf numFmtId="0" fontId="8" fillId="0" borderId="1" xfId="0" applyFont="1" applyBorder="1"/>
    <xf numFmtId="0" fontId="9" fillId="0" borderId="1" xfId="0" applyFont="1" applyBorder="1"/>
    <xf numFmtId="0" fontId="6" fillId="0" borderId="1" xfId="0" applyFont="1" applyBorder="1" applyAlignment="1">
      <alignment horizontal="left"/>
    </xf>
    <xf numFmtId="0" fontId="6" fillId="0" borderId="1" xfId="0" applyFont="1" applyBorder="1" applyAlignment="1">
      <alignment wrapText="1"/>
    </xf>
    <xf numFmtId="0" fontId="9" fillId="21" borderId="2" xfId="0" applyFont="1" applyFill="1" applyBorder="1"/>
    <xf numFmtId="0" fontId="15" fillId="21" borderId="2" xfId="0" applyFont="1" applyFill="1" applyBorder="1"/>
    <xf numFmtId="0" fontId="3" fillId="0" borderId="2" xfId="0" applyFont="1" applyBorder="1" applyAlignment="1">
      <alignment horizontal="center"/>
    </xf>
    <xf numFmtId="0" fontId="3" fillId="21" borderId="2" xfId="0" applyFont="1" applyFill="1" applyBorder="1"/>
    <xf numFmtId="0" fontId="16" fillId="0" borderId="1" xfId="0" applyFont="1" applyBorder="1" applyAlignment="1">
      <alignment wrapText="1"/>
    </xf>
    <xf numFmtId="0" fontId="12" fillId="22" borderId="2" xfId="0" applyFont="1" applyFill="1" applyBorder="1" applyAlignment="1">
      <alignment wrapText="1"/>
    </xf>
    <xf numFmtId="0" fontId="12" fillId="23" borderId="3" xfId="0" applyFont="1" applyFill="1" applyBorder="1" applyAlignment="1">
      <alignment wrapText="1"/>
    </xf>
    <xf numFmtId="0" fontId="12" fillId="0" borderId="4" xfId="0" applyFont="1" applyBorder="1" applyAlignment="1">
      <alignment wrapText="1"/>
    </xf>
    <xf numFmtId="0" fontId="12" fillId="0" borderId="5" xfId="0" applyFont="1" applyBorder="1" applyAlignment="1">
      <alignment horizontal="center" wrapText="1"/>
    </xf>
    <xf numFmtId="0" fontId="17" fillId="24" borderId="1" xfId="0" applyFont="1" applyFill="1" applyBorder="1"/>
    <xf numFmtId="0" fontId="17" fillId="24" borderId="1" xfId="0" applyFont="1" applyFill="1" applyBorder="1" applyAlignment="1">
      <alignment horizontal="center"/>
    </xf>
    <xf numFmtId="0" fontId="18" fillId="24" borderId="1" xfId="0" applyFont="1" applyFill="1" applyBorder="1" applyAlignment="1"/>
    <xf numFmtId="0" fontId="1" fillId="25" borderId="2" xfId="0" applyFont="1" applyFill="1" applyBorder="1" applyAlignment="1">
      <alignment wrapText="1"/>
    </xf>
    <xf numFmtId="0" fontId="1" fillId="25" borderId="2" xfId="0" applyFont="1" applyFill="1" applyBorder="1" applyAlignment="1">
      <alignment horizontal="center" wrapText="1"/>
    </xf>
    <xf numFmtId="0" fontId="19" fillId="26" borderId="2" xfId="0" applyFont="1" applyFill="1" applyBorder="1" applyAlignment="1">
      <alignment horizontal="left"/>
    </xf>
    <xf numFmtId="0" fontId="19" fillId="26" borderId="1" xfId="0" applyFont="1" applyFill="1" applyBorder="1" applyAlignment="1">
      <alignment horizontal="left"/>
    </xf>
    <xf numFmtId="0" fontId="19" fillId="26" borderId="2" xfId="0" applyFont="1" applyFill="1" applyBorder="1" applyAlignment="1">
      <alignment horizontal="right" wrapText="1"/>
    </xf>
    <xf numFmtId="0" fontId="19" fillId="26" borderId="2" xfId="0" applyFont="1" applyFill="1" applyBorder="1" applyAlignment="1">
      <alignment horizontal="center"/>
    </xf>
    <xf numFmtId="0" fontId="1" fillId="0" borderId="2" xfId="0" applyFont="1" applyBorder="1" applyAlignment="1">
      <alignment wrapText="1"/>
    </xf>
    <xf numFmtId="0" fontId="20" fillId="24" borderId="1" xfId="0" applyFont="1" applyFill="1" applyBorder="1"/>
    <xf numFmtId="164" fontId="1" fillId="0" borderId="1" xfId="0" applyNumberFormat="1" applyFont="1" applyBorder="1"/>
    <xf numFmtId="0" fontId="13" fillId="0" borderId="1" xfId="0" applyFont="1" applyBorder="1" applyAlignment="1">
      <alignment wrapText="1"/>
    </xf>
    <xf numFmtId="0" fontId="12" fillId="0" borderId="1" xfId="0" applyFont="1" applyBorder="1" applyAlignment="1">
      <alignment horizontal="center" wrapText="1"/>
    </xf>
    <xf numFmtId="0" fontId="3" fillId="0" borderId="1" xfId="0" applyFont="1" applyBorder="1" applyAlignment="1">
      <alignment wrapText="1"/>
    </xf>
    <xf numFmtId="0" fontId="7" fillId="7" borderId="1" xfId="0" applyFont="1" applyFill="1" applyBorder="1" applyAlignment="1">
      <alignment horizontal="center"/>
    </xf>
    <xf numFmtId="0" fontId="3" fillId="17" borderId="1" xfId="0" applyFont="1" applyFill="1" applyBorder="1" applyAlignment="1">
      <alignment horizontal="center"/>
    </xf>
    <xf numFmtId="0" fontId="3" fillId="28" borderId="1" xfId="0" applyFont="1" applyFill="1" applyBorder="1" applyAlignment="1">
      <alignment horizontal="center"/>
    </xf>
    <xf numFmtId="20" fontId="2" fillId="0" borderId="1" xfId="0" applyNumberFormat="1" applyFont="1" applyBorder="1" applyAlignment="1">
      <alignment horizontal="left"/>
    </xf>
    <xf numFmtId="0" fontId="2" fillId="0" borderId="2" xfId="0" applyFont="1" applyBorder="1" applyAlignment="1">
      <alignment wrapText="1"/>
    </xf>
    <xf numFmtId="0" fontId="3" fillId="29" borderId="1" xfId="0" applyFont="1" applyFill="1" applyBorder="1" applyAlignment="1">
      <alignment horizontal="center"/>
    </xf>
    <xf numFmtId="0" fontId="3" fillId="0" borderId="2" xfId="0" applyFont="1" applyBorder="1" applyAlignment="1">
      <alignment horizontal="center"/>
    </xf>
    <xf numFmtId="0" fontId="14" fillId="0" borderId="1" xfId="0" applyFont="1" applyBorder="1" applyAlignment="1">
      <alignment horizontal="left"/>
    </xf>
    <xf numFmtId="0" fontId="8" fillId="21" borderId="2" xfId="0" applyFont="1" applyFill="1" applyBorder="1"/>
    <xf numFmtId="0" fontId="3" fillId="30" borderId="1" xfId="0" applyFont="1" applyFill="1" applyBorder="1"/>
    <xf numFmtId="0" fontId="22" fillId="0" borderId="1" xfId="0" applyFont="1" applyBorder="1" applyAlignment="1"/>
    <xf numFmtId="0" fontId="22" fillId="0" borderId="1" xfId="0" applyFont="1" applyBorder="1" applyAlignment="1">
      <alignment horizontal="right"/>
    </xf>
    <xf numFmtId="0" fontId="12" fillId="19" borderId="1" xfId="0" applyFont="1" applyFill="1" applyBorder="1" applyAlignment="1">
      <alignment horizontal="center"/>
    </xf>
    <xf numFmtId="0" fontId="12" fillId="19" borderId="1" xfId="0" applyFont="1" applyFill="1" applyBorder="1" applyAlignment="1">
      <alignment horizontal="center"/>
    </xf>
    <xf numFmtId="0" fontId="12" fillId="19" borderId="1" xfId="0" applyFont="1" applyFill="1" applyBorder="1" applyAlignment="1">
      <alignment horizontal="center" vertical="top"/>
    </xf>
    <xf numFmtId="0" fontId="12" fillId="22" borderId="4" xfId="0" applyFont="1" applyFill="1" applyBorder="1" applyAlignment="1">
      <alignment wrapText="1"/>
    </xf>
    <xf numFmtId="0" fontId="12" fillId="22" borderId="5" xfId="0" applyFont="1" applyFill="1" applyBorder="1" applyAlignment="1">
      <alignment wrapText="1"/>
    </xf>
    <xf numFmtId="0" fontId="3" fillId="0" borderId="2" xfId="0" applyFont="1" applyBorder="1"/>
    <xf numFmtId="0" fontId="3" fillId="25" borderId="2" xfId="0" applyFont="1" applyFill="1" applyBorder="1" applyAlignment="1">
      <alignment horizontal="center"/>
    </xf>
    <xf numFmtId="0" fontId="12" fillId="24" borderId="1" xfId="0" applyFont="1" applyFill="1" applyBorder="1" applyAlignment="1"/>
    <xf numFmtId="0" fontId="1" fillId="0" borderId="2" xfId="0" applyFont="1" applyBorder="1" applyAlignment="1">
      <alignment horizontal="center" wrapText="1"/>
    </xf>
    <xf numFmtId="0" fontId="12" fillId="15" borderId="2" xfId="0" applyFont="1" applyFill="1" applyBorder="1" applyAlignment="1"/>
    <xf numFmtId="0" fontId="12" fillId="19" borderId="1" xfId="0" applyFont="1" applyFill="1" applyBorder="1"/>
    <xf numFmtId="0" fontId="12" fillId="15" borderId="2" xfId="0" applyFont="1" applyFill="1" applyBorder="1"/>
    <xf numFmtId="0" fontId="14" fillId="0" borderId="2" xfId="0" applyFont="1" applyBorder="1" applyAlignment="1">
      <alignment horizontal="center"/>
    </xf>
    <xf numFmtId="0" fontId="12" fillId="0" borderId="4" xfId="0" applyFont="1" applyBorder="1" applyAlignment="1">
      <alignment wrapText="1"/>
    </xf>
    <xf numFmtId="0" fontId="12" fillId="0" borderId="5" xfId="0" applyFont="1" applyBorder="1" applyAlignment="1">
      <alignment vertical="top" wrapText="1"/>
    </xf>
    <xf numFmtId="0" fontId="22" fillId="0" borderId="2" xfId="0" applyFont="1" applyBorder="1" applyAlignment="1"/>
    <xf numFmtId="0" fontId="22" fillId="0" borderId="2" xfId="0" applyFont="1" applyBorder="1" applyAlignment="1">
      <alignment horizontal="center"/>
    </xf>
    <xf numFmtId="0" fontId="22" fillId="0" borderId="1" xfId="0" applyFont="1" applyBorder="1" applyAlignment="1">
      <alignment horizontal="center"/>
    </xf>
    <xf numFmtId="0" fontId="22" fillId="0" borderId="1" xfId="0" applyFont="1" applyBorder="1" applyAlignment="1"/>
    <xf numFmtId="0" fontId="3" fillId="0" borderId="2" xfId="0" applyFont="1" applyBorder="1" applyAlignment="1">
      <alignment wrapText="1"/>
    </xf>
    <xf numFmtId="0" fontId="3" fillId="6" borderId="2" xfId="0" applyFont="1" applyFill="1" applyBorder="1" applyAlignment="1">
      <alignment horizontal="center"/>
    </xf>
    <xf numFmtId="0" fontId="2" fillId="0" borderId="2" xfId="0" applyFont="1" applyBorder="1" applyAlignment="1">
      <alignment wrapText="1"/>
    </xf>
    <xf numFmtId="0" fontId="8" fillId="0" borderId="1" xfId="0" applyFont="1" applyBorder="1" applyAlignment="1">
      <alignment horizontal="center"/>
    </xf>
    <xf numFmtId="0" fontId="3" fillId="0" borderId="2" xfId="0" applyFont="1" applyBorder="1" applyAlignment="1">
      <alignment horizontal="center"/>
    </xf>
    <xf numFmtId="0" fontId="3" fillId="25" borderId="1" xfId="0" applyFont="1" applyFill="1" applyBorder="1"/>
    <xf numFmtId="0" fontId="22" fillId="0" borderId="1" xfId="0" applyFont="1" applyBorder="1" applyAlignment="1">
      <alignment horizontal="right"/>
    </xf>
    <xf numFmtId="0" fontId="12" fillId="15" borderId="1" xfId="0" applyFont="1" applyFill="1" applyBorder="1" applyAlignment="1">
      <alignment horizontal="center"/>
    </xf>
    <xf numFmtId="0" fontId="22" fillId="19" borderId="2" xfId="0" applyFont="1" applyFill="1" applyBorder="1" applyAlignment="1"/>
    <xf numFmtId="0" fontId="22" fillId="19" borderId="2" xfId="0" applyFont="1" applyFill="1" applyBorder="1" applyAlignment="1">
      <alignment horizontal="center"/>
    </xf>
    <xf numFmtId="0" fontId="22" fillId="19" borderId="1" xfId="0" applyFont="1" applyFill="1" applyBorder="1"/>
    <xf numFmtId="0" fontId="12" fillId="0" borderId="1" xfId="0" applyFont="1" applyBorder="1" applyAlignment="1">
      <alignment horizontal="center"/>
    </xf>
    <xf numFmtId="0" fontId="22" fillId="0" borderId="1" xfId="0" applyFont="1" applyBorder="1" applyAlignment="1"/>
    <xf numFmtId="0" fontId="22" fillId="0" borderId="1" xfId="0" applyFont="1" applyBorder="1" applyAlignment="1">
      <alignment horizontal="center"/>
    </xf>
    <xf numFmtId="0" fontId="22" fillId="0" borderId="1" xfId="0" applyFont="1" applyBorder="1" applyAlignment="1">
      <alignment horizontal="center"/>
    </xf>
    <xf numFmtId="0" fontId="12" fillId="0" borderId="1" xfId="0" applyFont="1" applyBorder="1" applyAlignment="1">
      <alignment horizontal="center"/>
    </xf>
    <xf numFmtId="0" fontId="22" fillId="19" borderId="2" xfId="0" applyFont="1" applyFill="1" applyBorder="1" applyAlignment="1">
      <alignment horizontal="center"/>
    </xf>
    <xf numFmtId="0" fontId="24" fillId="19" borderId="1" xfId="0" applyFont="1" applyFill="1" applyBorder="1"/>
    <xf numFmtId="0" fontId="24" fillId="19" borderId="1" xfId="0" applyFont="1" applyFill="1" applyBorder="1" applyAlignment="1"/>
    <xf numFmtId="0" fontId="12" fillId="19" borderId="2" xfId="0" applyFont="1" applyFill="1" applyBorder="1" applyAlignment="1"/>
    <xf numFmtId="0" fontId="10" fillId="15" borderId="1" xfId="0" applyFont="1" applyFill="1" applyBorder="1" applyAlignment="1">
      <alignment horizontal="right"/>
    </xf>
    <xf numFmtId="0" fontId="10" fillId="15" borderId="1" xfId="0" applyFont="1" applyFill="1" applyBorder="1" applyAlignment="1">
      <alignment horizontal="center"/>
    </xf>
    <xf numFmtId="0" fontId="22" fillId="15" borderId="1" xfId="0" applyFont="1" applyFill="1" applyBorder="1" applyAlignment="1"/>
    <xf numFmtId="0" fontId="10" fillId="15" borderId="1" xfId="0" applyFont="1" applyFill="1" applyBorder="1" applyAlignment="1"/>
    <xf numFmtId="0" fontId="25" fillId="15" borderId="1" xfId="0" applyFont="1" applyFill="1" applyBorder="1" applyAlignment="1">
      <alignment horizontal="center"/>
    </xf>
    <xf numFmtId="0" fontId="10" fillId="15" borderId="1" xfId="0" applyFont="1" applyFill="1" applyBorder="1" applyAlignment="1">
      <alignment horizontal="center"/>
    </xf>
    <xf numFmtId="0" fontId="12" fillId="19" borderId="2" xfId="0" applyFont="1" applyFill="1" applyBorder="1"/>
    <xf numFmtId="0" fontId="12" fillId="15" borderId="2" xfId="0" applyFont="1" applyFill="1" applyBorder="1" applyAlignment="1">
      <alignment vertical="top"/>
    </xf>
    <xf numFmtId="0" fontId="12" fillId="15" borderId="2" xfId="0" applyFont="1" applyFill="1" applyBorder="1" applyAlignment="1">
      <alignment vertical="top"/>
    </xf>
    <xf numFmtId="0" fontId="22" fillId="0" borderId="1" xfId="0" applyFont="1" applyBorder="1"/>
    <xf numFmtId="0" fontId="22" fillId="0" borderId="1" xfId="0" applyFont="1" applyBorder="1" applyAlignment="1">
      <alignment horizontal="center"/>
    </xf>
    <xf numFmtId="0" fontId="12" fillId="19" borderId="2" xfId="0" applyFont="1" applyFill="1" applyBorder="1" applyAlignment="1">
      <alignment vertical="top"/>
    </xf>
    <xf numFmtId="0" fontId="12" fillId="0" borderId="2" xfId="0" applyFont="1" applyBorder="1"/>
    <xf numFmtId="0" fontId="2" fillId="0" borderId="2" xfId="0" applyFont="1" applyBorder="1"/>
    <xf numFmtId="0" fontId="2" fillId="0" borderId="2" xfId="0" applyFont="1" applyBorder="1" applyAlignment="1">
      <alignment horizontal="center"/>
    </xf>
    <xf numFmtId="0" fontId="12" fillId="0" borderId="2" xfId="0" applyFont="1" applyBorder="1" applyAlignment="1"/>
    <xf numFmtId="0" fontId="12" fillId="19" borderId="1" xfId="0" applyFont="1" applyFill="1" applyBorder="1" applyAlignment="1"/>
    <xf numFmtId="0" fontId="6" fillId="19" borderId="2" xfId="0" applyFont="1" applyFill="1" applyBorder="1" applyAlignment="1">
      <alignment wrapText="1"/>
    </xf>
    <xf numFmtId="0" fontId="6" fillId="19" borderId="2" xfId="0" applyFont="1" applyFill="1" applyBorder="1" applyAlignment="1">
      <alignment horizontal="left"/>
    </xf>
    <xf numFmtId="0" fontId="6" fillId="19" borderId="2" xfId="0" applyFont="1" applyFill="1" applyBorder="1" applyAlignment="1">
      <alignment horizontal="right" wrapText="1"/>
    </xf>
    <xf numFmtId="0" fontId="6" fillId="19" borderId="2" xfId="0" applyFont="1" applyFill="1" applyBorder="1" applyAlignment="1">
      <alignment horizontal="center"/>
    </xf>
    <xf numFmtId="0" fontId="12" fillId="24" borderId="1" xfId="0" applyFont="1" applyFill="1" applyBorder="1"/>
    <xf numFmtId="0" fontId="12" fillId="0" borderId="5" xfId="0" applyFont="1" applyBorder="1" applyAlignment="1">
      <alignment vertical="top" wrapText="1"/>
    </xf>
    <xf numFmtId="0" fontId="12" fillId="0" borderId="1" xfId="0" applyFont="1" applyBorder="1" applyAlignment="1"/>
    <xf numFmtId="0" fontId="3" fillId="0" borderId="2" xfId="0" applyFont="1" applyBorder="1" applyAlignment="1">
      <alignment horizontal="left"/>
    </xf>
    <xf numFmtId="0" fontId="27" fillId="0" borderId="2" xfId="0" applyFont="1" applyBorder="1" applyAlignment="1">
      <alignment horizontal="center" wrapText="1"/>
    </xf>
    <xf numFmtId="0" fontId="28" fillId="0" borderId="2" xfId="0" applyFont="1" applyBorder="1" applyAlignment="1">
      <alignment horizontal="center" wrapText="1"/>
    </xf>
    <xf numFmtId="0" fontId="6" fillId="26" borderId="2" xfId="0" applyFont="1" applyFill="1" applyBorder="1" applyAlignment="1">
      <alignment wrapText="1"/>
    </xf>
    <xf numFmtId="0" fontId="6" fillId="26" borderId="2" xfId="0" applyFont="1" applyFill="1" applyBorder="1" applyAlignment="1">
      <alignment horizontal="left"/>
    </xf>
    <xf numFmtId="0" fontId="6" fillId="26" borderId="2" xfId="0" applyFont="1" applyFill="1" applyBorder="1" applyAlignment="1">
      <alignment horizontal="right" wrapText="1"/>
    </xf>
    <xf numFmtId="1" fontId="6" fillId="26" borderId="2" xfId="0" applyNumberFormat="1" applyFont="1" applyFill="1" applyBorder="1" applyAlignment="1">
      <alignment horizontal="left"/>
    </xf>
    <xf numFmtId="0" fontId="6" fillId="26" borderId="2" xfId="0" applyFont="1" applyFill="1" applyBorder="1" applyAlignment="1">
      <alignment horizontal="center"/>
    </xf>
    <xf numFmtId="0" fontId="1" fillId="19" borderId="2" xfId="0" applyFont="1" applyFill="1" applyBorder="1" applyAlignment="1">
      <alignment wrapText="1"/>
    </xf>
    <xf numFmtId="0" fontId="1" fillId="19" borderId="2" xfId="0" applyFont="1" applyFill="1" applyBorder="1" applyAlignment="1">
      <alignment horizontal="center" wrapText="1"/>
    </xf>
    <xf numFmtId="0" fontId="27" fillId="19" borderId="2" xfId="0" applyFont="1" applyFill="1" applyBorder="1" applyAlignment="1">
      <alignment horizontal="center" wrapText="1"/>
    </xf>
    <xf numFmtId="0" fontId="1" fillId="19" borderId="2" xfId="0" applyFont="1" applyFill="1" applyBorder="1" applyAlignment="1">
      <alignment horizontal="center" wrapText="1"/>
    </xf>
    <xf numFmtId="20" fontId="1" fillId="0" borderId="2" xfId="0" applyNumberFormat="1" applyFont="1" applyBorder="1" applyAlignment="1">
      <alignment horizontal="center" wrapText="1"/>
    </xf>
    <xf numFmtId="0" fontId="6" fillId="26" borderId="2" xfId="0" applyFont="1" applyFill="1" applyBorder="1" applyAlignment="1">
      <alignment horizontal="right" wrapText="1"/>
    </xf>
    <xf numFmtId="1" fontId="6" fillId="26" borderId="2" xfId="0" applyNumberFormat="1" applyFont="1" applyFill="1" applyBorder="1" applyAlignment="1">
      <alignment horizontal="left"/>
    </xf>
    <xf numFmtId="0" fontId="1" fillId="0" borderId="2" xfId="0" applyFont="1" applyBorder="1" applyAlignment="1">
      <alignment horizontal="center" wrapText="1"/>
    </xf>
    <xf numFmtId="0" fontId="29" fillId="19" borderId="2" xfId="0" applyFont="1" applyFill="1" applyBorder="1" applyAlignment="1">
      <alignment horizontal="center" wrapText="1"/>
    </xf>
    <xf numFmtId="0" fontId="12" fillId="17" borderId="4" xfId="0" applyFont="1" applyFill="1" applyBorder="1" applyAlignment="1">
      <alignment wrapText="1"/>
    </xf>
    <xf numFmtId="0" fontId="12" fillId="17" borderId="5" xfId="0" applyFont="1" applyFill="1" applyBorder="1" applyAlignment="1">
      <alignment wrapText="1"/>
    </xf>
    <xf numFmtId="0" fontId="12" fillId="15" borderId="2" xfId="0" applyFont="1" applyFill="1" applyBorder="1" applyAlignment="1"/>
    <xf numFmtId="0" fontId="2" fillId="0" borderId="1" xfId="0" applyFont="1" applyBorder="1" applyAlignment="1"/>
    <xf numFmtId="0" fontId="12" fillId="19" borderId="2" xfId="0" applyFont="1" applyFill="1" applyBorder="1" applyAlignment="1"/>
    <xf numFmtId="0" fontId="12" fillId="17" borderId="5" xfId="0" applyFont="1" applyFill="1" applyBorder="1" applyAlignment="1">
      <alignment wrapText="1"/>
    </xf>
    <xf numFmtId="0" fontId="10" fillId="15" borderId="1" xfId="0" applyFont="1" applyFill="1" applyBorder="1" applyAlignment="1">
      <alignment horizontal="right"/>
    </xf>
    <xf numFmtId="0" fontId="30" fillId="19" borderId="2" xfId="0" applyFont="1" applyFill="1" applyBorder="1" applyAlignment="1">
      <alignment wrapText="1"/>
    </xf>
    <xf numFmtId="0" fontId="22" fillId="0" borderId="1" xfId="0" applyFont="1" applyBorder="1" applyAlignment="1">
      <alignment horizontal="right"/>
    </xf>
    <xf numFmtId="0" fontId="12" fillId="32" borderId="2" xfId="0" applyFont="1" applyFill="1" applyBorder="1" applyAlignment="1">
      <alignment vertical="top" wrapText="1"/>
    </xf>
    <xf numFmtId="0" fontId="12" fillId="32" borderId="3" xfId="0" applyFont="1" applyFill="1" applyBorder="1" applyAlignment="1">
      <alignment vertical="top" wrapText="1"/>
    </xf>
    <xf numFmtId="0" fontId="6" fillId="26" borderId="2" xfId="0" applyFont="1" applyFill="1" applyBorder="1" applyAlignment="1">
      <alignment wrapText="1"/>
    </xf>
    <xf numFmtId="0" fontId="12" fillId="0" borderId="4" xfId="0" applyFont="1" applyBorder="1" applyAlignment="1">
      <alignment vertical="top" wrapText="1"/>
    </xf>
    <xf numFmtId="0" fontId="12" fillId="6" borderId="2" xfId="0" applyFont="1" applyFill="1" applyBorder="1" applyAlignment="1"/>
    <xf numFmtId="0" fontId="13" fillId="0" borderId="1" xfId="0" applyFont="1" applyBorder="1" applyAlignment="1">
      <alignment wrapText="1"/>
    </xf>
    <xf numFmtId="0" fontId="6" fillId="26" borderId="2" xfId="0" applyFont="1" applyFill="1" applyBorder="1" applyAlignment="1">
      <alignment horizontal="left"/>
    </xf>
    <xf numFmtId="0" fontId="3" fillId="0" borderId="1" xfId="0" applyFont="1" applyBorder="1"/>
    <xf numFmtId="0" fontId="22" fillId="0" borderId="1" xfId="0" applyFont="1" applyBorder="1" applyAlignment="1">
      <alignment horizontal="center" wrapText="1"/>
    </xf>
    <xf numFmtId="0" fontId="22" fillId="0" borderId="1" xfId="0" applyFont="1" applyBorder="1" applyAlignment="1">
      <alignment horizontal="center" wrapText="1"/>
    </xf>
    <xf numFmtId="0" fontId="22" fillId="0" borderId="1" xfId="0" applyFont="1" applyBorder="1" applyAlignment="1"/>
    <xf numFmtId="0" fontId="22" fillId="0" borderId="1" xfId="0" applyFont="1" applyBorder="1" applyAlignment="1">
      <alignment horizontal="center" wrapText="1"/>
    </xf>
    <xf numFmtId="0" fontId="12" fillId="0" borderId="1" xfId="0" applyFont="1" applyBorder="1" applyAlignment="1">
      <alignment horizontal="center" wrapText="1"/>
    </xf>
    <xf numFmtId="0" fontId="10" fillId="15" borderId="1" xfId="0" applyFont="1" applyFill="1" applyBorder="1" applyAlignment="1">
      <alignment horizontal="center" wrapText="1"/>
    </xf>
    <xf numFmtId="0" fontId="10" fillId="15" borderId="1" xfId="0" applyFont="1" applyFill="1" applyBorder="1" applyAlignment="1">
      <alignment horizontal="center" wrapText="1"/>
    </xf>
    <xf numFmtId="0" fontId="12" fillId="16" borderId="1" xfId="0" applyFont="1" applyFill="1" applyBorder="1" applyAlignment="1"/>
    <xf numFmtId="0" fontId="12" fillId="16" borderId="1" xfId="0" applyFont="1" applyFill="1" applyBorder="1"/>
    <xf numFmtId="0" fontId="12" fillId="16" borderId="1" xfId="0" applyFont="1" applyFill="1" applyBorder="1"/>
    <xf numFmtId="0" fontId="12" fillId="16" borderId="1" xfId="0" applyFont="1" applyFill="1" applyBorder="1" applyAlignment="1">
      <alignment horizontal="center"/>
    </xf>
    <xf numFmtId="0" fontId="12" fillId="16" borderId="1" xfId="0" applyFont="1" applyFill="1" applyBorder="1" applyAlignment="1">
      <alignment horizontal="center"/>
    </xf>
    <xf numFmtId="165" fontId="12" fillId="0" borderId="1" xfId="0" applyNumberFormat="1" applyFont="1" applyBorder="1" applyAlignment="1">
      <alignment horizontal="center"/>
    </xf>
    <xf numFmtId="0" fontId="31" fillId="6" borderId="2" xfId="0" applyFont="1" applyFill="1" applyBorder="1" applyAlignment="1"/>
    <xf numFmtId="165" fontId="31" fillId="0" borderId="1" xfId="0" applyNumberFormat="1" applyFont="1" applyBorder="1" applyAlignment="1">
      <alignment horizontal="center"/>
    </xf>
    <xf numFmtId="0" fontId="33" fillId="0" borderId="1" xfId="0" applyFont="1" applyBorder="1"/>
    <xf numFmtId="0" fontId="6" fillId="0" borderId="1" xfId="0" applyFont="1" applyBorder="1" applyAlignment="1">
      <alignment horizontal="center"/>
    </xf>
    <xf numFmtId="0" fontId="3" fillId="25" borderId="11" xfId="0" applyFont="1" applyFill="1" applyBorder="1" applyAlignment="1">
      <alignment horizontal="center"/>
    </xf>
    <xf numFmtId="0" fontId="3" fillId="0" borderId="11" xfId="0" applyFont="1" applyBorder="1" applyAlignment="1">
      <alignment horizontal="center"/>
    </xf>
    <xf numFmtId="0" fontId="6" fillId="25" borderId="11" xfId="0" applyFont="1" applyFill="1" applyBorder="1" applyAlignment="1">
      <alignment horizontal="center"/>
    </xf>
    <xf numFmtId="0" fontId="2" fillId="0" borderId="7" xfId="0" applyFont="1" applyBorder="1"/>
    <xf numFmtId="0" fontId="2" fillId="0" borderId="7" xfId="0" applyFont="1" applyBorder="1" applyAlignment="1">
      <alignment horizontal="center"/>
    </xf>
    <xf numFmtId="0" fontId="22" fillId="0" borderId="7" xfId="0" applyFont="1" applyBorder="1" applyAlignment="1"/>
    <xf numFmtId="0" fontId="26" fillId="0" borderId="7" xfId="0" applyFont="1" applyBorder="1"/>
    <xf numFmtId="0" fontId="26" fillId="0" borderId="7" xfId="0" applyFont="1" applyBorder="1" applyAlignment="1">
      <alignment horizontal="center"/>
    </xf>
    <xf numFmtId="0" fontId="2" fillId="0" borderId="7" xfId="0" applyFont="1" applyBorder="1" applyAlignment="1"/>
    <xf numFmtId="0" fontId="22" fillId="0" borderId="7" xfId="0" applyFont="1" applyBorder="1"/>
    <xf numFmtId="0" fontId="33" fillId="0" borderId="7" xfId="0" applyFont="1" applyBorder="1" applyAlignment="1">
      <alignment horizontal="center"/>
    </xf>
    <xf numFmtId="0" fontId="33" fillId="0" borderId="7" xfId="0" applyFont="1" applyBorder="1"/>
    <xf numFmtId="0" fontId="0" fillId="0" borderId="1" xfId="0" applyBorder="1" applyAlignment="1"/>
    <xf numFmtId="0" fontId="3" fillId="0" borderId="1" xfId="0" applyFont="1" applyFill="1" applyBorder="1" applyAlignment="1">
      <alignment horizontal="center"/>
    </xf>
    <xf numFmtId="0" fontId="3" fillId="0" borderId="1" xfId="0" applyFont="1" applyFill="1" applyBorder="1"/>
    <xf numFmtId="0" fontId="6" fillId="0" borderId="1" xfId="0" applyFont="1" applyFill="1" applyBorder="1" applyAlignment="1">
      <alignment horizontal="center"/>
    </xf>
    <xf numFmtId="0" fontId="2" fillId="0" borderId="1" xfId="0" applyFont="1" applyFill="1" applyBorder="1"/>
    <xf numFmtId="0" fontId="2" fillId="0" borderId="1" xfId="0" applyFont="1" applyFill="1" applyBorder="1" applyAlignment="1">
      <alignment horizontal="center"/>
    </xf>
    <xf numFmtId="0" fontId="22" fillId="0" borderId="1" xfId="0" applyFont="1" applyFill="1" applyBorder="1" applyAlignment="1"/>
    <xf numFmtId="0" fontId="2" fillId="0" borderId="1" xfId="0" applyFont="1" applyFill="1" applyBorder="1" applyAlignment="1">
      <alignment wrapText="1"/>
    </xf>
    <xf numFmtId="0" fontId="26" fillId="0" borderId="1" xfId="0" applyFont="1" applyFill="1" applyBorder="1"/>
    <xf numFmtId="0" fontId="2" fillId="0" borderId="1" xfId="0" applyFont="1" applyFill="1" applyBorder="1" applyAlignment="1"/>
    <xf numFmtId="0" fontId="22" fillId="0" borderId="1" xfId="0" applyFont="1" applyFill="1" applyBorder="1"/>
    <xf numFmtId="0" fontId="32" fillId="0" borderId="1" xfId="0" applyFont="1" applyFill="1" applyBorder="1"/>
    <xf numFmtId="0" fontId="33" fillId="0" borderId="1" xfId="0" applyFont="1" applyFill="1" applyBorder="1" applyAlignment="1">
      <alignment horizontal="center"/>
    </xf>
    <xf numFmtId="0" fontId="33" fillId="0" borderId="1" xfId="0" applyFont="1" applyFill="1" applyBorder="1"/>
    <xf numFmtId="0" fontId="0" fillId="0" borderId="1" xfId="0" applyFill="1" applyBorder="1" applyAlignment="1"/>
    <xf numFmtId="0" fontId="34" fillId="0" borderId="1" xfId="0" applyFont="1" applyFill="1" applyBorder="1" applyAlignment="1">
      <alignment wrapText="1"/>
    </xf>
    <xf numFmtId="0" fontId="26" fillId="0" borderId="1" xfId="0" applyFont="1" applyFill="1" applyBorder="1" applyAlignment="1">
      <alignment wrapText="1"/>
    </xf>
    <xf numFmtId="0" fontId="22" fillId="0" borderId="7" xfId="0" applyFont="1" applyBorder="1" applyAlignment="1">
      <alignment horizontal="center"/>
    </xf>
    <xf numFmtId="0" fontId="2" fillId="33" borderId="1" xfId="0" applyFont="1" applyFill="1" applyBorder="1"/>
    <xf numFmtId="0" fontId="0" fillId="0" borderId="0" xfId="0"/>
    <xf numFmtId="0" fontId="9" fillId="0" borderId="7" xfId="0" applyFont="1" applyFill="1" applyBorder="1"/>
    <xf numFmtId="0" fontId="2" fillId="0" borderId="7" xfId="0" applyFont="1" applyFill="1" applyBorder="1"/>
    <xf numFmtId="0" fontId="9" fillId="0" borderId="7" xfId="0" applyFont="1" applyFill="1" applyBorder="1" applyAlignment="1"/>
    <xf numFmtId="0" fontId="9" fillId="0" borderId="7" xfId="0" applyFont="1" applyFill="1" applyBorder="1" applyAlignment="1">
      <alignment wrapText="1"/>
    </xf>
    <xf numFmtId="0" fontId="32" fillId="0" borderId="7" xfId="0" applyFont="1" applyFill="1" applyBorder="1" applyAlignment="1"/>
    <xf numFmtId="0" fontId="4" fillId="0" borderId="1" xfId="0" applyFont="1" applyBorder="1" applyAlignment="1">
      <alignment horizontal="center" wrapText="1"/>
    </xf>
    <xf numFmtId="0" fontId="0" fillId="0" borderId="0" xfId="0"/>
    <xf numFmtId="0" fontId="23" fillId="25" borderId="6" xfId="0" applyFont="1" applyFill="1" applyBorder="1" applyAlignment="1">
      <alignment horizontal="center" vertical="center" wrapText="1"/>
    </xf>
    <xf numFmtId="0" fontId="23" fillId="25" borderId="1" xfId="0" applyFont="1" applyFill="1" applyBorder="1" applyAlignment="1">
      <alignment horizontal="center" vertical="center" wrapText="1"/>
    </xf>
    <xf numFmtId="0" fontId="9" fillId="0" borderId="7" xfId="0" applyFont="1" applyFill="1" applyBorder="1" applyAlignment="1">
      <alignment horizontal="center" wrapText="1"/>
    </xf>
    <xf numFmtId="0" fontId="10" fillId="0" borderId="7" xfId="0" applyFont="1" applyFill="1" applyBorder="1"/>
    <xf numFmtId="0" fontId="26" fillId="0" borderId="7" xfId="0" applyFont="1" applyFill="1" applyBorder="1" applyAlignment="1">
      <alignment horizontal="center" wrapText="1"/>
    </xf>
    <xf numFmtId="0" fontId="0" fillId="0" borderId="7" xfId="0" applyFill="1" applyBorder="1"/>
    <xf numFmtId="0" fontId="9" fillId="0" borderId="7" xfId="0" applyFont="1" applyFill="1" applyBorder="1" applyAlignment="1">
      <alignment horizontal="center"/>
    </xf>
    <xf numFmtId="0" fontId="26" fillId="0" borderId="8" xfId="0" applyFont="1" applyFill="1" applyBorder="1" applyAlignment="1">
      <alignment horizontal="center" wrapText="1"/>
    </xf>
    <xf numFmtId="0" fontId="26" fillId="0" borderId="10" xfId="0" applyFont="1" applyFill="1" applyBorder="1" applyAlignment="1">
      <alignment horizontal="center" wrapText="1"/>
    </xf>
    <xf numFmtId="0" fontId="12" fillId="19" borderId="2" xfId="0" applyFont="1" applyFill="1" applyBorder="1" applyAlignment="1">
      <alignment wrapText="1"/>
    </xf>
    <xf numFmtId="0" fontId="10" fillId="15" borderId="2" xfId="0" applyFont="1" applyFill="1" applyBorder="1" applyAlignment="1">
      <alignment horizontal="center" wrapText="1"/>
    </xf>
    <xf numFmtId="0" fontId="10" fillId="16" borderId="1" xfId="0" applyFont="1" applyFill="1" applyBorder="1" applyAlignment="1">
      <alignment horizontal="center" wrapText="1"/>
    </xf>
    <xf numFmtId="0" fontId="22" fillId="0" borderId="1" xfId="0" applyFont="1" applyBorder="1" applyAlignment="1"/>
    <xf numFmtId="0" fontId="14" fillId="0" borderId="1" xfId="0" applyFont="1" applyBorder="1" applyAlignment="1">
      <alignment horizontal="center" wrapText="1"/>
    </xf>
    <xf numFmtId="0" fontId="21" fillId="0" borderId="1" xfId="0" applyFont="1" applyBorder="1" applyAlignment="1">
      <alignment horizontal="center" wrapText="1"/>
    </xf>
    <xf numFmtId="0" fontId="12" fillId="17" borderId="2" xfId="0" applyFont="1" applyFill="1" applyBorder="1" applyAlignment="1">
      <alignment wrapText="1"/>
    </xf>
    <xf numFmtId="0" fontId="12" fillId="17" borderId="4" xfId="0" applyFont="1" applyFill="1" applyBorder="1" applyAlignment="1">
      <alignment wrapText="1"/>
    </xf>
    <xf numFmtId="0" fontId="12" fillId="22" borderId="2" xfId="0" applyFont="1" applyFill="1" applyBorder="1" applyAlignment="1">
      <alignment wrapText="1"/>
    </xf>
    <xf numFmtId="0" fontId="3" fillId="27" borderId="1" xfId="0" applyFont="1" applyFill="1" applyBorder="1" applyAlignment="1">
      <alignment wrapText="1"/>
    </xf>
    <xf numFmtId="0" fontId="3" fillId="31" borderId="1" xfId="0" applyFont="1" applyFill="1" applyBorder="1" applyAlignment="1">
      <alignment wrapText="1"/>
    </xf>
    <xf numFmtId="0" fontId="26" fillId="34" borderId="7" xfId="0" applyFont="1" applyFill="1" applyBorder="1"/>
    <xf numFmtId="0" fontId="2" fillId="34" borderId="7" xfId="0" applyFont="1" applyFill="1" applyBorder="1"/>
    <xf numFmtId="0" fontId="34" fillId="34" borderId="8" xfId="0" applyFont="1" applyFill="1" applyBorder="1" applyAlignment="1">
      <alignment wrapText="1"/>
    </xf>
    <xf numFmtId="0" fontId="34" fillId="34" borderId="10" xfId="0" applyFont="1" applyFill="1" applyBorder="1" applyAlignment="1">
      <alignment wrapText="1"/>
    </xf>
    <xf numFmtId="0" fontId="2" fillId="34" borderId="7" xfId="0" applyFont="1" applyFill="1" applyBorder="1" applyAlignment="1">
      <alignment wrapText="1"/>
    </xf>
    <xf numFmtId="0" fontId="34" fillId="34" borderId="8" xfId="0" applyFont="1" applyFill="1" applyBorder="1" applyAlignment="1">
      <alignment horizontal="center"/>
    </xf>
    <xf numFmtId="0" fontId="34" fillId="34" borderId="9" xfId="0" applyFont="1" applyFill="1" applyBorder="1" applyAlignment="1">
      <alignment horizontal="center"/>
    </xf>
    <xf numFmtId="0" fontId="34" fillId="34" borderId="8" xfId="0" applyFont="1" applyFill="1" applyBorder="1" applyAlignment="1">
      <alignment horizontal="center" wrapText="1"/>
    </xf>
    <xf numFmtId="0" fontId="34" fillId="34" borderId="10" xfId="0" applyFont="1" applyFill="1" applyBorder="1" applyAlignment="1">
      <alignment horizontal="center" wrapText="1"/>
    </xf>
    <xf numFmtId="0" fontId="2" fillId="34" borderId="8" xfId="0" applyFont="1" applyFill="1" applyBorder="1" applyAlignment="1">
      <alignment horizontal="center"/>
    </xf>
    <xf numFmtId="0" fontId="2" fillId="34" borderId="10" xfId="0" applyFont="1" applyFill="1" applyBorder="1" applyAlignment="1">
      <alignment horizontal="center"/>
    </xf>
    <xf numFmtId="0" fontId="26" fillId="34" borderId="8" xfId="0" applyFont="1" applyFill="1" applyBorder="1" applyAlignment="1">
      <alignment horizontal="center"/>
    </xf>
    <xf numFmtId="0" fontId="26" fillId="34" borderId="9" xfId="0" applyFont="1" applyFill="1" applyBorder="1" applyAlignment="1">
      <alignment horizontal="center"/>
    </xf>
    <xf numFmtId="0" fontId="26" fillId="34" borderId="10" xfId="0" applyFont="1" applyFill="1" applyBorder="1" applyAlignment="1">
      <alignment horizontal="center"/>
    </xf>
    <xf numFmtId="0" fontId="26" fillId="34" borderId="7" xfId="0" applyFont="1" applyFill="1" applyBorder="1" applyAlignment="1">
      <alignment wrapText="1"/>
    </xf>
    <xf numFmtId="0" fontId="2" fillId="34" borderId="8" xfId="0" applyFont="1" applyFill="1" applyBorder="1" applyAlignment="1">
      <alignment horizontal="center" wrapText="1"/>
    </xf>
    <xf numFmtId="0" fontId="2" fillId="34" borderId="10" xfId="0" applyFont="1" applyFill="1" applyBorder="1" applyAlignment="1">
      <alignment horizontal="center" wrapText="1"/>
    </xf>
    <xf numFmtId="0" fontId="2" fillId="34" borderId="9" xfId="0" applyFont="1" applyFill="1" applyBorder="1" applyAlignment="1">
      <alignment horizontal="center"/>
    </xf>
    <xf numFmtId="0" fontId="12" fillId="15" borderId="12" xfId="0" applyFont="1" applyFill="1" applyBorder="1" applyAlignment="1"/>
    <xf numFmtId="0" fontId="12" fillId="0" borderId="12" xfId="0" applyFont="1" applyBorder="1" applyAlignment="1"/>
    <xf numFmtId="0" fontId="12" fillId="15" borderId="12" xfId="0" applyFont="1" applyFill="1" applyBorder="1"/>
    <xf numFmtId="0" fontId="12" fillId="6" borderId="12" xfId="0" applyFont="1" applyFill="1" applyBorder="1" applyAlignment="1"/>
    <xf numFmtId="0" fontId="0" fillId="0" borderId="1" xfId="0" applyBorder="1"/>
    <xf numFmtId="0" fontId="12" fillId="15" borderId="3" xfId="0" applyFont="1" applyFill="1" applyBorder="1" applyAlignment="1"/>
    <xf numFmtId="0" fontId="12" fillId="15" borderId="3" xfId="0" applyFont="1" applyFill="1" applyBorder="1"/>
    <xf numFmtId="0" fontId="12" fillId="0" borderId="3" xfId="0" applyFont="1" applyBorder="1"/>
    <xf numFmtId="0" fontId="12" fillId="0" borderId="3" xfId="0" applyFont="1" applyBorder="1" applyAlignment="1"/>
    <xf numFmtId="0" fontId="12" fillId="34" borderId="12" xfId="0" applyFont="1" applyFill="1" applyBorder="1" applyAlignment="1"/>
    <xf numFmtId="0" fontId="12" fillId="35" borderId="12" xfId="0" applyFont="1" applyFill="1" applyBorder="1" applyAlignment="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923925</xdr:colOff>
      <xdr:row>55</xdr:row>
      <xdr:rowOff>76200</xdr:rowOff>
    </xdr:to>
    <xdr:sp macro="" textlink="">
      <xdr:nvSpPr>
        <xdr:cNvPr id="3094" name="Rectangle 2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17</xdr:col>
      <xdr:colOff>923925</xdr:colOff>
      <xdr:row>55</xdr:row>
      <xdr:rowOff>76200</xdr:rowOff>
    </xdr:to>
    <xdr:sp macro="" textlink="">
      <xdr:nvSpPr>
        <xdr:cNvPr id="2" name="AutoShape 2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17</xdr:col>
      <xdr:colOff>923925</xdr:colOff>
      <xdr:row>55</xdr:row>
      <xdr:rowOff>76200</xdr:rowOff>
    </xdr:to>
    <xdr:sp macro="" textlink="">
      <xdr:nvSpPr>
        <xdr:cNvPr id="3" name="AutoShape 2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17</xdr:col>
      <xdr:colOff>923925</xdr:colOff>
      <xdr:row>55</xdr:row>
      <xdr:rowOff>76200</xdr:rowOff>
    </xdr:to>
    <xdr:sp macro="" textlink="">
      <xdr:nvSpPr>
        <xdr:cNvPr id="4" name="AutoShape 2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17</xdr:col>
      <xdr:colOff>923925</xdr:colOff>
      <xdr:row>55</xdr:row>
      <xdr:rowOff>76200</xdr:rowOff>
    </xdr:to>
    <xdr:sp macro="" textlink="">
      <xdr:nvSpPr>
        <xdr:cNvPr id="5" name="AutoShape 2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17</xdr:col>
      <xdr:colOff>923925</xdr:colOff>
      <xdr:row>55</xdr:row>
      <xdr:rowOff>76200</xdr:rowOff>
    </xdr:to>
    <xdr:sp macro="" textlink="">
      <xdr:nvSpPr>
        <xdr:cNvPr id="6" name="AutoShape 2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171450</xdr:colOff>
      <xdr:row>45</xdr:row>
      <xdr:rowOff>904875</xdr:rowOff>
    </xdr:to>
    <xdr:sp macro="" textlink="">
      <xdr:nvSpPr>
        <xdr:cNvPr id="6151" name="Rectangle 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171450</xdr:colOff>
      <xdr:row>45</xdr:row>
      <xdr:rowOff>904875</xdr:rowOff>
    </xdr:to>
    <xdr:sp macro="" textlink="">
      <xdr:nvSpPr>
        <xdr:cNvPr id="2" name="AutoShape 7"/>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171450</xdr:colOff>
      <xdr:row>45</xdr:row>
      <xdr:rowOff>904875</xdr:rowOff>
    </xdr:to>
    <xdr:sp macro="" textlink="">
      <xdr:nvSpPr>
        <xdr:cNvPr id="3" name="AutoShape 7"/>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171450</xdr:colOff>
      <xdr:row>45</xdr:row>
      <xdr:rowOff>904875</xdr:rowOff>
    </xdr:to>
    <xdr:sp macro="" textlink="">
      <xdr:nvSpPr>
        <xdr:cNvPr id="4" name="AutoShape 7"/>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171450</xdr:colOff>
      <xdr:row>45</xdr:row>
      <xdr:rowOff>904875</xdr:rowOff>
    </xdr:to>
    <xdr:sp macro="" textlink="">
      <xdr:nvSpPr>
        <xdr:cNvPr id="5" name="AutoShape 7"/>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171450</xdr:colOff>
      <xdr:row>45</xdr:row>
      <xdr:rowOff>904875</xdr:rowOff>
    </xdr:to>
    <xdr:sp macro="" textlink="">
      <xdr:nvSpPr>
        <xdr:cNvPr id="6" name="AutoShape 7"/>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171450</xdr:colOff>
      <xdr:row>55</xdr:row>
      <xdr:rowOff>76200</xdr:rowOff>
    </xdr:to>
    <xdr:sp macro="" textlink="">
      <xdr:nvSpPr>
        <xdr:cNvPr id="4117" name="Rectangle 21"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171450</xdr:colOff>
      <xdr:row>55</xdr:row>
      <xdr:rowOff>76200</xdr:rowOff>
    </xdr:to>
    <xdr:sp macro="" textlink="">
      <xdr:nvSpPr>
        <xdr:cNvPr id="2" name="AutoShape 21"/>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171450</xdr:colOff>
      <xdr:row>55</xdr:row>
      <xdr:rowOff>76200</xdr:rowOff>
    </xdr:to>
    <xdr:sp macro="" textlink="">
      <xdr:nvSpPr>
        <xdr:cNvPr id="3" name="AutoShape 21"/>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171450</xdr:colOff>
      <xdr:row>55</xdr:row>
      <xdr:rowOff>76200</xdr:rowOff>
    </xdr:to>
    <xdr:sp macro="" textlink="">
      <xdr:nvSpPr>
        <xdr:cNvPr id="4" name="AutoShape 21"/>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171450</xdr:colOff>
      <xdr:row>55</xdr:row>
      <xdr:rowOff>76200</xdr:rowOff>
    </xdr:to>
    <xdr:sp macro="" textlink="">
      <xdr:nvSpPr>
        <xdr:cNvPr id="5" name="AutoShape 21"/>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171450</xdr:colOff>
      <xdr:row>55</xdr:row>
      <xdr:rowOff>76200</xdr:rowOff>
    </xdr:to>
    <xdr:sp macro="" textlink="">
      <xdr:nvSpPr>
        <xdr:cNvPr id="6" name="AutoShape 21"/>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952500</xdr:colOff>
      <xdr:row>34</xdr:row>
      <xdr:rowOff>161925</xdr:rowOff>
    </xdr:to>
    <xdr:sp macro="" textlink="">
      <xdr:nvSpPr>
        <xdr:cNvPr id="5122"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952500</xdr:colOff>
      <xdr:row>34</xdr:row>
      <xdr:rowOff>161925</xdr:rowOff>
    </xdr:to>
    <xdr:sp macro="" textlink="">
      <xdr:nvSpPr>
        <xdr:cNvPr id="2"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952500</xdr:colOff>
      <xdr:row>34</xdr:row>
      <xdr:rowOff>161925</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952500</xdr:colOff>
      <xdr:row>34</xdr:row>
      <xdr:rowOff>161925</xdr:rowOff>
    </xdr:to>
    <xdr:sp macro="" textlink="">
      <xdr:nvSpPr>
        <xdr:cNvPr id="4"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952500</xdr:colOff>
      <xdr:row>34</xdr:row>
      <xdr:rowOff>161925</xdr:rowOff>
    </xdr:to>
    <xdr:sp macro="" textlink="">
      <xdr:nvSpPr>
        <xdr:cNvPr id="5"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952500</xdr:colOff>
      <xdr:row>34</xdr:row>
      <xdr:rowOff>161925</xdr:rowOff>
    </xdr:to>
    <xdr:sp macro="" textlink="">
      <xdr:nvSpPr>
        <xdr:cNvPr id="6"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28575</xdr:colOff>
      <xdr:row>52</xdr:row>
      <xdr:rowOff>76200</xdr:rowOff>
    </xdr:to>
    <xdr:sp macro="" textlink="">
      <xdr:nvSpPr>
        <xdr:cNvPr id="2051"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17</xdr:col>
      <xdr:colOff>28575</xdr:colOff>
      <xdr:row>52</xdr:row>
      <xdr:rowOff>76200</xdr:rowOff>
    </xdr:to>
    <xdr:sp macro="" textlink="">
      <xdr:nvSpPr>
        <xdr:cNvPr id="2" name="AutoShape 3"/>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17</xdr:col>
      <xdr:colOff>28575</xdr:colOff>
      <xdr:row>52</xdr:row>
      <xdr:rowOff>76200</xdr:rowOff>
    </xdr:to>
    <xdr:sp macro="" textlink="">
      <xdr:nvSpPr>
        <xdr:cNvPr id="3" name="AutoShape 3"/>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17</xdr:col>
      <xdr:colOff>28575</xdr:colOff>
      <xdr:row>52</xdr:row>
      <xdr:rowOff>76200</xdr:rowOff>
    </xdr:to>
    <xdr:sp macro="" textlink="">
      <xdr:nvSpPr>
        <xdr:cNvPr id="4" name="AutoShape 3"/>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17</xdr:col>
      <xdr:colOff>28575</xdr:colOff>
      <xdr:row>52</xdr:row>
      <xdr:rowOff>76200</xdr:rowOff>
    </xdr:to>
    <xdr:sp macro="" textlink="">
      <xdr:nvSpPr>
        <xdr:cNvPr id="5" name="AutoShape 3"/>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17</xdr:col>
      <xdr:colOff>28575</xdr:colOff>
      <xdr:row>52</xdr:row>
      <xdr:rowOff>76200</xdr:rowOff>
    </xdr:to>
    <xdr:sp macro="" textlink="">
      <xdr:nvSpPr>
        <xdr:cNvPr id="6" name="AutoShape 3"/>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390525</xdr:colOff>
      <xdr:row>52</xdr:row>
      <xdr:rowOff>76200</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390525</xdr:colOff>
      <xdr:row>52</xdr:row>
      <xdr:rowOff>76200</xdr:rowOff>
    </xdr:to>
    <xdr:sp macro="" textlink="">
      <xdr:nvSpPr>
        <xdr:cNvPr id="2"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390525</xdr:colOff>
      <xdr:row>52</xdr:row>
      <xdr:rowOff>76200</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390525</xdr:colOff>
      <xdr:row>52</xdr:row>
      <xdr:rowOff>76200</xdr:rowOff>
    </xdr:to>
    <xdr:sp macro="" textlink="">
      <xdr:nvSpPr>
        <xdr:cNvPr id="4"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390525</xdr:colOff>
      <xdr:row>52</xdr:row>
      <xdr:rowOff>76200</xdr:rowOff>
    </xdr:to>
    <xdr:sp macro="" textlink="">
      <xdr:nvSpPr>
        <xdr:cNvPr id="5"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390525</xdr:colOff>
      <xdr:row>52</xdr:row>
      <xdr:rowOff>76200</xdr:rowOff>
    </xdr:to>
    <xdr:sp macro="" textlink="">
      <xdr:nvSpPr>
        <xdr:cNvPr id="6"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9"/>
  <sheetViews>
    <sheetView workbookViewId="0">
      <pane xSplit="3" topLeftCell="D1" activePane="topRight" state="frozen"/>
      <selection pane="topRight" activeCell="E2" sqref="E2"/>
    </sheetView>
  </sheetViews>
  <sheetFormatPr defaultColWidth="17.28515625" defaultRowHeight="15" customHeight="1" x14ac:dyDescent="0.2"/>
  <cols>
    <col min="1" max="1" width="8" customWidth="1"/>
    <col min="2" max="2" width="9" customWidth="1"/>
    <col min="3" max="3" width="12.5703125" customWidth="1"/>
    <col min="4" max="4" width="1.28515625" customWidth="1"/>
    <col min="5" max="5" width="15" customWidth="1"/>
    <col min="6" max="6" width="0.85546875" customWidth="1"/>
    <col min="7" max="7" width="15.7109375" customWidth="1"/>
    <col min="8" max="8" width="0.85546875" customWidth="1"/>
    <col min="9" max="9" width="14.42578125" customWidth="1"/>
    <col min="10" max="10" width="1" customWidth="1"/>
    <col min="11" max="11" width="14" customWidth="1"/>
    <col min="12" max="12" width="0.7109375" customWidth="1"/>
    <col min="13" max="13" width="4.28515625" customWidth="1"/>
    <col min="14" max="14" width="14.42578125" customWidth="1"/>
    <col min="15" max="15" width="0.85546875" customWidth="1"/>
    <col min="16" max="16" width="15.140625" customWidth="1"/>
    <col min="17" max="17" width="0.85546875" customWidth="1"/>
    <col min="18" max="18" width="14.5703125" customWidth="1"/>
    <col min="19" max="19" width="1" customWidth="1"/>
    <col min="20" max="20" width="13.42578125" customWidth="1"/>
    <col min="21" max="21" width="0.7109375" customWidth="1"/>
    <col min="22" max="22" width="5.140625" customWidth="1"/>
    <col min="23" max="23" width="13" customWidth="1"/>
    <col min="24" max="24" width="0.85546875" customWidth="1"/>
    <col min="25" max="25" width="13.5703125" customWidth="1"/>
    <col min="26" max="26" width="0.85546875" customWidth="1"/>
    <col min="27" max="27" width="13.42578125" customWidth="1"/>
    <col min="28" max="28" width="1" customWidth="1"/>
    <col min="29" max="29" width="12.85546875" customWidth="1"/>
    <col min="30" max="30" width="0.85546875" customWidth="1"/>
    <col min="31" max="31" width="5" customWidth="1"/>
    <col min="32" max="32" width="12.7109375" customWidth="1"/>
    <col min="33" max="33" width="0.85546875" customWidth="1"/>
    <col min="34" max="34" width="12.7109375" customWidth="1"/>
    <col min="35" max="35" width="0.85546875" customWidth="1"/>
    <col min="36" max="36" width="12.42578125" customWidth="1"/>
    <col min="37" max="37" width="1" customWidth="1"/>
    <col min="38" max="38" width="10.140625" customWidth="1"/>
    <col min="39" max="39" width="8.85546875" customWidth="1"/>
  </cols>
  <sheetData>
    <row r="1" spans="1:39" ht="23.25" customHeight="1" x14ac:dyDescent="0.35">
      <c r="A1" s="1" t="s">
        <v>0</v>
      </c>
      <c r="B1" s="2">
        <v>4.0972222222222222E-2</v>
      </c>
      <c r="C1" s="3"/>
      <c r="D1" s="4"/>
      <c r="E1" s="247" t="s">
        <v>1</v>
      </c>
      <c r="F1" s="248"/>
      <c r="G1" s="248"/>
      <c r="H1" s="248"/>
      <c r="I1" s="248"/>
      <c r="J1" s="248"/>
      <c r="K1" s="248"/>
      <c r="L1" s="5"/>
      <c r="M1" s="5"/>
      <c r="N1" s="247" t="s">
        <v>5</v>
      </c>
      <c r="O1" s="248"/>
      <c r="P1" s="248"/>
      <c r="Q1" s="248"/>
      <c r="R1" s="248"/>
      <c r="S1" s="248"/>
      <c r="T1" s="248"/>
      <c r="U1" s="5"/>
      <c r="V1" s="5"/>
      <c r="W1" s="247" t="s">
        <v>6</v>
      </c>
      <c r="X1" s="248"/>
      <c r="Y1" s="248"/>
      <c r="Z1" s="248"/>
      <c r="AA1" s="248"/>
      <c r="AB1" s="248"/>
      <c r="AC1" s="248"/>
      <c r="AD1" s="5"/>
      <c r="AE1" s="5"/>
      <c r="AF1" s="247" t="s">
        <v>7</v>
      </c>
      <c r="AG1" s="248"/>
      <c r="AH1" s="248"/>
      <c r="AI1" s="248"/>
      <c r="AJ1" s="248"/>
      <c r="AK1" s="248"/>
      <c r="AL1" s="4"/>
      <c r="AM1" s="4"/>
    </row>
    <row r="2" spans="1:39" ht="14.25" customHeight="1" x14ac:dyDescent="0.25">
      <c r="A2" s="4"/>
      <c r="B2" s="4"/>
      <c r="C2" s="3"/>
      <c r="D2" s="4"/>
      <c r="E2" s="6" t="s">
        <v>8</v>
      </c>
      <c r="F2" s="6"/>
      <c r="G2" s="6" t="s">
        <v>9</v>
      </c>
      <c r="H2" s="6"/>
      <c r="I2" s="6" t="s">
        <v>10</v>
      </c>
      <c r="J2" s="6"/>
      <c r="K2" s="6" t="s">
        <v>11</v>
      </c>
      <c r="L2" s="4"/>
      <c r="M2" s="4"/>
      <c r="N2" s="6" t="s">
        <v>8</v>
      </c>
      <c r="O2" s="6"/>
      <c r="P2" s="6" t="s">
        <v>9</v>
      </c>
      <c r="Q2" s="6"/>
      <c r="R2" s="6" t="s">
        <v>10</v>
      </c>
      <c r="S2" s="6"/>
      <c r="T2" s="6" t="s">
        <v>11</v>
      </c>
      <c r="U2" s="4"/>
      <c r="V2" s="4"/>
      <c r="W2" s="6" t="s">
        <v>8</v>
      </c>
      <c r="X2" s="6"/>
      <c r="Y2" s="6" t="s">
        <v>9</v>
      </c>
      <c r="Z2" s="6"/>
      <c r="AA2" s="6" t="s">
        <v>10</v>
      </c>
      <c r="AB2" s="6"/>
      <c r="AC2" s="6" t="s">
        <v>11</v>
      </c>
      <c r="AD2" s="4"/>
      <c r="AE2" s="4"/>
      <c r="AF2" s="6" t="s">
        <v>8</v>
      </c>
      <c r="AG2" s="6"/>
      <c r="AH2" s="6" t="s">
        <v>9</v>
      </c>
      <c r="AI2" s="6"/>
      <c r="AJ2" s="6" t="s">
        <v>10</v>
      </c>
      <c r="AK2" s="6"/>
      <c r="AL2" s="4"/>
      <c r="AM2" s="4"/>
    </row>
    <row r="3" spans="1:39" ht="14.25" customHeight="1" x14ac:dyDescent="0.25">
      <c r="A3" s="7">
        <v>0.30555555555555552</v>
      </c>
      <c r="B3" s="7">
        <f>A3+"0:22"</f>
        <v>0.3208333333333333</v>
      </c>
      <c r="C3" s="3" t="s">
        <v>12</v>
      </c>
      <c r="D3" s="4"/>
      <c r="E3" s="8" t="s">
        <v>13</v>
      </c>
      <c r="F3" s="6"/>
      <c r="G3" s="8" t="s">
        <v>13</v>
      </c>
      <c r="H3" s="6"/>
      <c r="I3" s="8" t="s">
        <v>13</v>
      </c>
      <c r="J3" s="6"/>
      <c r="K3" s="8" t="s">
        <v>13</v>
      </c>
      <c r="L3" s="4"/>
      <c r="M3" s="4"/>
      <c r="N3" s="8" t="s">
        <v>13</v>
      </c>
      <c r="O3" s="6"/>
      <c r="P3" s="8" t="s">
        <v>13</v>
      </c>
      <c r="Q3" s="6"/>
      <c r="R3" s="8" t="s">
        <v>13</v>
      </c>
      <c r="S3" s="6"/>
      <c r="T3" s="8" t="s">
        <v>13</v>
      </c>
      <c r="U3" s="4"/>
      <c r="V3" s="4"/>
      <c r="W3" s="8" t="s">
        <v>15</v>
      </c>
      <c r="X3" s="6"/>
      <c r="Y3" s="8" t="s">
        <v>15</v>
      </c>
      <c r="Z3" s="6"/>
      <c r="AA3" s="8" t="s">
        <v>15</v>
      </c>
      <c r="AB3" s="6"/>
      <c r="AC3" s="8" t="s">
        <v>15</v>
      </c>
      <c r="AD3" s="4"/>
      <c r="AE3" s="4"/>
      <c r="AF3" s="8" t="s">
        <v>13</v>
      </c>
      <c r="AG3" s="6"/>
      <c r="AH3" s="8" t="s">
        <v>13</v>
      </c>
      <c r="AI3" s="6"/>
      <c r="AJ3" s="8" t="s">
        <v>13</v>
      </c>
      <c r="AK3" s="6"/>
      <c r="AL3" s="4"/>
      <c r="AM3" s="4"/>
    </row>
    <row r="4" spans="1:39" ht="4.5" customHeight="1" x14ac:dyDescent="0.25">
      <c r="A4" s="9"/>
      <c r="B4" s="9"/>
      <c r="C4" s="3"/>
      <c r="D4" s="4"/>
      <c r="E4" s="6"/>
      <c r="F4" s="6"/>
      <c r="G4" s="6"/>
      <c r="H4" s="6"/>
      <c r="I4" s="6"/>
      <c r="J4" s="6"/>
      <c r="K4" s="6"/>
      <c r="L4" s="4"/>
      <c r="M4" s="4"/>
      <c r="N4" s="6"/>
      <c r="O4" s="6"/>
      <c r="P4" s="6"/>
      <c r="Q4" s="6"/>
      <c r="R4" s="6"/>
      <c r="S4" s="6"/>
      <c r="T4" s="6"/>
      <c r="U4" s="4"/>
      <c r="V4" s="4"/>
      <c r="W4" s="6"/>
      <c r="X4" s="6"/>
      <c r="Y4" s="6"/>
      <c r="Z4" s="6"/>
      <c r="AA4" s="6"/>
      <c r="AB4" s="6"/>
      <c r="AC4" s="6"/>
      <c r="AD4" s="4"/>
      <c r="AE4" s="4"/>
      <c r="AF4" s="6"/>
      <c r="AG4" s="6"/>
      <c r="AH4" s="6"/>
      <c r="AI4" s="6"/>
      <c r="AJ4" s="6"/>
      <c r="AK4" s="6"/>
      <c r="AL4" s="4"/>
      <c r="AM4" s="4"/>
    </row>
    <row r="5" spans="1:39" ht="14.25" customHeight="1" x14ac:dyDescent="0.25">
      <c r="A5" s="7">
        <f>B3+"0:03"</f>
        <v>0.32291666666666663</v>
      </c>
      <c r="B5" s="7">
        <f>A5+$B$1</f>
        <v>0.36388888888888887</v>
      </c>
      <c r="C5" s="12" t="s">
        <v>16</v>
      </c>
      <c r="D5" s="3"/>
      <c r="E5" s="13" t="s">
        <v>17</v>
      </c>
      <c r="F5" s="6"/>
      <c r="G5" s="14" t="s">
        <v>18</v>
      </c>
      <c r="H5" s="6"/>
      <c r="I5" s="15" t="s">
        <v>19</v>
      </c>
      <c r="J5" s="6"/>
      <c r="K5" s="16" t="s">
        <v>20</v>
      </c>
      <c r="L5" s="4"/>
      <c r="M5" s="4"/>
      <c r="N5" s="13" t="s">
        <v>17</v>
      </c>
      <c r="O5" s="6"/>
      <c r="P5" s="14" t="s">
        <v>21</v>
      </c>
      <c r="Q5" s="6"/>
      <c r="R5" s="15" t="s">
        <v>19</v>
      </c>
      <c r="S5" s="6"/>
      <c r="T5" s="16" t="s">
        <v>20</v>
      </c>
      <c r="U5" s="4"/>
      <c r="V5" s="4"/>
      <c r="W5" s="17" t="s">
        <v>22</v>
      </c>
      <c r="X5" s="6"/>
      <c r="Y5" s="14" t="s">
        <v>23</v>
      </c>
      <c r="Z5" s="6"/>
      <c r="AA5" s="15" t="s">
        <v>19</v>
      </c>
      <c r="AB5" s="6"/>
      <c r="AC5" s="16" t="s">
        <v>20</v>
      </c>
      <c r="AD5" s="4"/>
      <c r="AE5" s="4"/>
      <c r="AF5" s="15" t="s">
        <v>19</v>
      </c>
      <c r="AG5" s="6"/>
      <c r="AH5" s="14" t="s">
        <v>24</v>
      </c>
      <c r="AI5" s="6"/>
      <c r="AJ5" s="15" t="s">
        <v>19</v>
      </c>
      <c r="AK5" s="12"/>
      <c r="AL5" s="3"/>
      <c r="AM5" s="3"/>
    </row>
    <row r="6" spans="1:39" ht="14.25" customHeight="1" x14ac:dyDescent="0.25">
      <c r="A6" s="7"/>
      <c r="B6" s="7"/>
      <c r="C6" s="12"/>
      <c r="D6" s="3"/>
      <c r="E6" s="13" t="s">
        <v>25</v>
      </c>
      <c r="F6" s="6"/>
      <c r="G6" s="14"/>
      <c r="H6" s="6"/>
      <c r="I6" s="15"/>
      <c r="J6" s="6"/>
      <c r="K6" s="16"/>
      <c r="L6" s="4"/>
      <c r="M6" s="4"/>
      <c r="N6" s="13" t="s">
        <v>25</v>
      </c>
      <c r="O6" s="6"/>
      <c r="P6" s="14"/>
      <c r="Q6" s="6"/>
      <c r="R6" s="15"/>
      <c r="S6" s="6"/>
      <c r="T6" s="16"/>
      <c r="U6" s="4"/>
      <c r="V6" s="4"/>
      <c r="W6" s="17"/>
      <c r="X6" s="6"/>
      <c r="Y6" s="14"/>
      <c r="Z6" s="6"/>
      <c r="AA6" s="15"/>
      <c r="AB6" s="6"/>
      <c r="AC6" s="16"/>
      <c r="AD6" s="4"/>
      <c r="AE6" s="4"/>
      <c r="AF6" s="15"/>
      <c r="AG6" s="6"/>
      <c r="AH6" s="14"/>
      <c r="AI6" s="6"/>
      <c r="AJ6" s="15"/>
      <c r="AK6" s="12"/>
      <c r="AL6" s="3"/>
      <c r="AM6" s="3"/>
    </row>
    <row r="7" spans="1:39" ht="3.75" customHeight="1" x14ac:dyDescent="0.25">
      <c r="A7" s="7"/>
      <c r="B7" s="7"/>
      <c r="C7" s="12"/>
      <c r="D7" s="3"/>
      <c r="E7" s="6"/>
      <c r="F7" s="6"/>
      <c r="G7" s="6"/>
      <c r="H7" s="6"/>
      <c r="I7" s="6"/>
      <c r="J7" s="6"/>
      <c r="K7" s="6"/>
      <c r="L7" s="4"/>
      <c r="M7" s="4"/>
      <c r="N7" s="6"/>
      <c r="O7" s="6"/>
      <c r="P7" s="6"/>
      <c r="Q7" s="6"/>
      <c r="R7" s="6"/>
      <c r="S7" s="6"/>
      <c r="T7" s="6"/>
      <c r="U7" s="4"/>
      <c r="V7" s="4"/>
      <c r="W7" s="6"/>
      <c r="X7" s="6"/>
      <c r="Y7" s="6"/>
      <c r="Z7" s="6"/>
      <c r="AA7" s="6"/>
      <c r="AB7" s="6"/>
      <c r="AC7" s="6"/>
      <c r="AD7" s="4"/>
      <c r="AE7" s="4"/>
      <c r="AF7" s="6"/>
      <c r="AG7" s="6"/>
      <c r="AH7" s="6"/>
      <c r="AI7" s="6"/>
      <c r="AJ7" s="6"/>
      <c r="AK7" s="12"/>
      <c r="AL7" s="3"/>
      <c r="AM7" s="3"/>
    </row>
    <row r="8" spans="1:39" ht="14.25" customHeight="1" x14ac:dyDescent="0.25">
      <c r="A8" s="7">
        <f>B5+"0:03"</f>
        <v>0.3659722222222222</v>
      </c>
      <c r="B8" s="7">
        <f>A8+$B$1</f>
        <v>0.40694444444444444</v>
      </c>
      <c r="C8" s="12" t="s">
        <v>26</v>
      </c>
      <c r="D8" s="3"/>
      <c r="E8" s="14" t="s">
        <v>18</v>
      </c>
      <c r="F8" s="6"/>
      <c r="G8" s="13" t="s">
        <v>17</v>
      </c>
      <c r="H8" s="6"/>
      <c r="I8" s="16" t="s">
        <v>20</v>
      </c>
      <c r="J8" s="6"/>
      <c r="K8" s="15" t="s">
        <v>19</v>
      </c>
      <c r="L8" s="4"/>
      <c r="M8" s="4"/>
      <c r="N8" s="14" t="s">
        <v>27</v>
      </c>
      <c r="O8" s="6"/>
      <c r="P8" s="13" t="s">
        <v>17</v>
      </c>
      <c r="Q8" s="6"/>
      <c r="R8" s="16" t="s">
        <v>20</v>
      </c>
      <c r="S8" s="6"/>
      <c r="T8" s="18" t="s">
        <v>28</v>
      </c>
      <c r="U8" s="4"/>
      <c r="V8" s="4"/>
      <c r="W8" s="13" t="s">
        <v>17</v>
      </c>
      <c r="X8" s="6"/>
      <c r="Y8" s="18" t="s">
        <v>28</v>
      </c>
      <c r="Z8" s="6"/>
      <c r="AA8" s="17" t="s">
        <v>22</v>
      </c>
      <c r="AB8" s="6"/>
      <c r="AC8" s="15" t="s">
        <v>19</v>
      </c>
      <c r="AD8" s="4"/>
      <c r="AE8" s="4"/>
      <c r="AF8" s="13" t="s">
        <v>17</v>
      </c>
      <c r="AG8" s="6"/>
      <c r="AH8" s="19" t="s">
        <v>29</v>
      </c>
      <c r="AI8" s="6"/>
      <c r="AJ8" s="14" t="s">
        <v>24</v>
      </c>
      <c r="AK8" s="12"/>
      <c r="AL8" s="3"/>
      <c r="AM8" s="3"/>
    </row>
    <row r="9" spans="1:39" ht="14.25" customHeight="1" x14ac:dyDescent="0.25">
      <c r="A9" s="7"/>
      <c r="B9" s="7"/>
      <c r="C9" s="12"/>
      <c r="D9" s="3"/>
      <c r="E9" s="14" t="s">
        <v>30</v>
      </c>
      <c r="F9" s="6"/>
      <c r="G9" s="13"/>
      <c r="H9" s="6"/>
      <c r="I9" s="16"/>
      <c r="J9" s="6"/>
      <c r="K9" s="15"/>
      <c r="L9" s="4"/>
      <c r="M9" s="4"/>
      <c r="N9" s="14" t="s">
        <v>30</v>
      </c>
      <c r="O9" s="6"/>
      <c r="P9" s="13"/>
      <c r="Q9" s="6"/>
      <c r="R9" s="16"/>
      <c r="S9" s="6"/>
      <c r="T9" s="20" t="s">
        <v>31</v>
      </c>
      <c r="U9" s="4"/>
      <c r="V9" s="4"/>
      <c r="W9" s="13"/>
      <c r="X9" s="6"/>
      <c r="Y9" s="20" t="s">
        <v>32</v>
      </c>
      <c r="Z9" s="6"/>
      <c r="AA9" s="17"/>
      <c r="AB9" s="6"/>
      <c r="AC9" s="15"/>
      <c r="AD9" s="4"/>
      <c r="AE9" s="4"/>
      <c r="AF9" s="13"/>
      <c r="AG9" s="6"/>
      <c r="AH9" s="19"/>
      <c r="AI9" s="6"/>
      <c r="AJ9" s="14"/>
      <c r="AK9" s="12"/>
      <c r="AL9" s="3"/>
      <c r="AM9" s="3"/>
    </row>
    <row r="10" spans="1:39" ht="4.5" customHeight="1" x14ac:dyDescent="0.25">
      <c r="A10" s="7"/>
      <c r="B10" s="7"/>
      <c r="C10" s="12"/>
      <c r="D10" s="3"/>
      <c r="E10" s="6"/>
      <c r="F10" s="6"/>
      <c r="G10" s="6"/>
      <c r="H10" s="6"/>
      <c r="I10" s="6"/>
      <c r="J10" s="6"/>
      <c r="K10" s="6"/>
      <c r="L10" s="4"/>
      <c r="M10" s="4"/>
      <c r="N10" s="6"/>
      <c r="O10" s="6"/>
      <c r="P10" s="6"/>
      <c r="Q10" s="6"/>
      <c r="R10" s="6"/>
      <c r="S10" s="6"/>
      <c r="T10" s="6"/>
      <c r="U10" s="4"/>
      <c r="V10" s="4"/>
      <c r="W10" s="6"/>
      <c r="X10" s="6"/>
      <c r="Y10" s="6"/>
      <c r="Z10" s="6"/>
      <c r="AA10" s="6"/>
      <c r="AB10" s="6"/>
      <c r="AC10" s="6"/>
      <c r="AD10" s="4"/>
      <c r="AE10" s="4"/>
      <c r="AF10" s="6"/>
      <c r="AG10" s="6"/>
      <c r="AH10" s="6"/>
      <c r="AI10" s="6"/>
      <c r="AJ10" s="6"/>
      <c r="AK10" s="12"/>
      <c r="AL10" s="3"/>
      <c r="AM10" s="3"/>
    </row>
    <row r="11" spans="1:39" ht="14.25" customHeight="1" x14ac:dyDescent="0.25">
      <c r="A11" s="7">
        <f>B8+"0:03"</f>
        <v>0.40902777777777777</v>
      </c>
      <c r="B11" s="7">
        <f>A11+$B$1</f>
        <v>0.45</v>
      </c>
      <c r="C11" s="12" t="s">
        <v>33</v>
      </c>
      <c r="D11" s="3"/>
      <c r="E11" s="15" t="s">
        <v>19</v>
      </c>
      <c r="F11" s="6"/>
      <c r="G11" s="16" t="s">
        <v>20</v>
      </c>
      <c r="H11" s="6"/>
      <c r="I11" s="19" t="s">
        <v>29</v>
      </c>
      <c r="J11" s="6"/>
      <c r="K11" s="18" t="s">
        <v>28</v>
      </c>
      <c r="L11" s="4"/>
      <c r="M11" s="4"/>
      <c r="N11" s="15" t="s">
        <v>19</v>
      </c>
      <c r="O11" s="6"/>
      <c r="P11" s="17" t="s">
        <v>34</v>
      </c>
      <c r="Q11" s="6"/>
      <c r="R11" s="19" t="s">
        <v>29</v>
      </c>
      <c r="S11" s="6"/>
      <c r="T11" s="17" t="s">
        <v>35</v>
      </c>
      <c r="U11" s="4"/>
      <c r="V11" s="4"/>
      <c r="W11" s="15" t="s">
        <v>19</v>
      </c>
      <c r="X11" s="6"/>
      <c r="Y11" s="16" t="s">
        <v>20</v>
      </c>
      <c r="Z11" s="6"/>
      <c r="AA11" s="13" t="s">
        <v>17</v>
      </c>
      <c r="AB11" s="6"/>
      <c r="AC11" s="18" t="s">
        <v>28</v>
      </c>
      <c r="AD11" s="4"/>
      <c r="AE11" s="4"/>
      <c r="AF11" s="17" t="s">
        <v>22</v>
      </c>
      <c r="AG11" s="6"/>
      <c r="AH11" s="16" t="s">
        <v>20</v>
      </c>
      <c r="AI11" s="6"/>
      <c r="AJ11" s="21" t="s">
        <v>36</v>
      </c>
      <c r="AK11" s="12"/>
      <c r="AL11" s="3"/>
      <c r="AM11" s="3"/>
    </row>
    <row r="12" spans="1:39" ht="14.25" customHeight="1" x14ac:dyDescent="0.25">
      <c r="A12" s="7"/>
      <c r="B12" s="7"/>
      <c r="C12" s="12"/>
      <c r="D12" s="3"/>
      <c r="E12" s="15"/>
      <c r="F12" s="6"/>
      <c r="G12" s="16"/>
      <c r="H12" s="6"/>
      <c r="I12" s="19"/>
      <c r="J12" s="6"/>
      <c r="K12" s="20" t="s">
        <v>31</v>
      </c>
      <c r="L12" s="4"/>
      <c r="M12" s="4"/>
      <c r="N12" s="15"/>
      <c r="O12" s="6"/>
      <c r="P12" s="22" t="s">
        <v>37</v>
      </c>
      <c r="Q12" s="6"/>
      <c r="R12" s="19"/>
      <c r="S12" s="6"/>
      <c r="T12" s="17" t="s">
        <v>34</v>
      </c>
      <c r="U12" s="4"/>
      <c r="V12" s="4"/>
      <c r="W12" s="15"/>
      <c r="X12" s="6"/>
      <c r="Y12" s="16"/>
      <c r="Z12" s="6"/>
      <c r="AA12" s="13"/>
      <c r="AB12" s="6"/>
      <c r="AC12" s="20" t="s">
        <v>32</v>
      </c>
      <c r="AD12" s="4"/>
      <c r="AE12" s="4"/>
      <c r="AF12" s="17"/>
      <c r="AG12" s="6"/>
      <c r="AH12" s="16"/>
      <c r="AI12" s="6"/>
      <c r="AJ12" s="13" t="s">
        <v>17</v>
      </c>
      <c r="AK12" s="12"/>
      <c r="AL12" s="3"/>
      <c r="AM12" s="3"/>
    </row>
    <row r="13" spans="1:39" ht="14.25" customHeight="1" x14ac:dyDescent="0.25">
      <c r="A13" s="7">
        <f>B11+"0:03"</f>
        <v>0.45208333333333334</v>
      </c>
      <c r="B13" s="7">
        <f>A13+$B$1</f>
        <v>0.49305555555555558</v>
      </c>
      <c r="C13" s="12" t="s">
        <v>38</v>
      </c>
      <c r="D13" s="3"/>
      <c r="E13" s="16" t="s">
        <v>20</v>
      </c>
      <c r="F13" s="6"/>
      <c r="G13" s="17" t="s">
        <v>34</v>
      </c>
      <c r="H13" s="6"/>
      <c r="I13" s="18" t="s">
        <v>28</v>
      </c>
      <c r="J13" s="6"/>
      <c r="K13" s="17" t="s">
        <v>35</v>
      </c>
      <c r="L13" s="4"/>
      <c r="M13" s="4"/>
      <c r="N13" s="19" t="s">
        <v>29</v>
      </c>
      <c r="O13" s="6"/>
      <c r="P13" s="15" t="s">
        <v>19</v>
      </c>
      <c r="Q13" s="6"/>
      <c r="R13" s="18" t="s">
        <v>28</v>
      </c>
      <c r="S13" s="6"/>
      <c r="T13" s="22" t="s">
        <v>37</v>
      </c>
      <c r="U13" s="4"/>
      <c r="V13" s="4"/>
      <c r="W13" s="19" t="s">
        <v>29</v>
      </c>
      <c r="X13" s="6"/>
      <c r="Y13" s="15" t="s">
        <v>19</v>
      </c>
      <c r="Z13" s="6"/>
      <c r="AA13" s="18" t="s">
        <v>28</v>
      </c>
      <c r="AB13" s="6"/>
      <c r="AC13" s="17" t="s">
        <v>22</v>
      </c>
      <c r="AD13" s="4"/>
      <c r="AE13" s="4"/>
      <c r="AF13" s="19" t="s">
        <v>29</v>
      </c>
      <c r="AG13" s="6"/>
      <c r="AH13" s="21" t="s">
        <v>36</v>
      </c>
      <c r="AI13" s="6"/>
      <c r="AJ13" s="13"/>
      <c r="AK13" s="12"/>
      <c r="AL13" s="3"/>
      <c r="AM13" s="3"/>
    </row>
    <row r="14" spans="1:39" ht="14.25" customHeight="1" x14ac:dyDescent="0.25">
      <c r="A14" s="7"/>
      <c r="B14" s="7"/>
      <c r="C14" s="12"/>
      <c r="D14" s="3"/>
      <c r="E14" s="16"/>
      <c r="F14" s="6"/>
      <c r="G14" s="22" t="s">
        <v>37</v>
      </c>
      <c r="H14" s="6"/>
      <c r="I14" s="20" t="s">
        <v>31</v>
      </c>
      <c r="J14" s="6"/>
      <c r="K14" s="17" t="s">
        <v>34</v>
      </c>
      <c r="L14" s="4"/>
      <c r="M14" s="4"/>
      <c r="N14" s="19" t="s">
        <v>30</v>
      </c>
      <c r="O14" s="6"/>
      <c r="P14" s="15"/>
      <c r="Q14" s="6"/>
      <c r="R14" s="20" t="s">
        <v>31</v>
      </c>
      <c r="S14" s="6"/>
      <c r="T14" s="14" t="s">
        <v>41</v>
      </c>
      <c r="U14" s="4"/>
      <c r="V14" s="4"/>
      <c r="W14" s="19"/>
      <c r="X14" s="6"/>
      <c r="Y14" s="15"/>
      <c r="Z14" s="6"/>
      <c r="AA14" s="20" t="s">
        <v>32</v>
      </c>
      <c r="AB14" s="6"/>
      <c r="AC14" s="17"/>
      <c r="AD14" s="4"/>
      <c r="AE14" s="4"/>
      <c r="AF14" s="19"/>
      <c r="AG14" s="6"/>
      <c r="AH14" s="15" t="s">
        <v>19</v>
      </c>
      <c r="AI14" s="6"/>
      <c r="AJ14" s="18" t="s">
        <v>28</v>
      </c>
      <c r="AK14" s="12"/>
      <c r="AL14" s="3"/>
      <c r="AM14" s="3"/>
    </row>
    <row r="15" spans="1:39" ht="14.25" customHeight="1" x14ac:dyDescent="0.25">
      <c r="A15" s="7">
        <f>B13+"0:03"</f>
        <v>0.49513888888888891</v>
      </c>
      <c r="B15" s="7">
        <f>A15+$B$1</f>
        <v>0.53611111111111109</v>
      </c>
      <c r="C15" s="12" t="s">
        <v>42</v>
      </c>
      <c r="D15" s="3"/>
      <c r="E15" s="27" t="s">
        <v>43</v>
      </c>
      <c r="F15" s="6"/>
      <c r="G15" s="27" t="s">
        <v>43</v>
      </c>
      <c r="H15" s="6"/>
      <c r="I15" s="27" t="s">
        <v>43</v>
      </c>
      <c r="J15" s="6"/>
      <c r="K15" s="27" t="s">
        <v>43</v>
      </c>
      <c r="L15" s="4"/>
      <c r="M15" s="4"/>
      <c r="N15" s="22" t="s">
        <v>37</v>
      </c>
      <c r="O15" s="6"/>
      <c r="P15" s="28" t="s">
        <v>44</v>
      </c>
      <c r="Q15" s="6"/>
      <c r="R15" s="85" t="s">
        <v>45</v>
      </c>
      <c r="S15" s="6"/>
      <c r="T15" s="14"/>
      <c r="U15" s="4"/>
      <c r="V15" s="4"/>
      <c r="W15" s="27" t="s">
        <v>43</v>
      </c>
      <c r="X15" s="6"/>
      <c r="Y15" s="27" t="s">
        <v>43</v>
      </c>
      <c r="Z15" s="6"/>
      <c r="AA15" s="27" t="s">
        <v>43</v>
      </c>
      <c r="AB15" s="6"/>
      <c r="AC15" s="27" t="s">
        <v>43</v>
      </c>
      <c r="AD15" s="4"/>
      <c r="AE15" s="4"/>
      <c r="AF15" s="21" t="s">
        <v>36</v>
      </c>
      <c r="AG15" s="6"/>
      <c r="AH15" s="15"/>
      <c r="AI15" s="6"/>
      <c r="AJ15" s="18"/>
      <c r="AK15" s="12"/>
      <c r="AL15" s="3"/>
      <c r="AM15" s="3"/>
    </row>
    <row r="16" spans="1:39" ht="14.25" customHeight="1" x14ac:dyDescent="0.25">
      <c r="A16" s="7"/>
      <c r="B16" s="7"/>
      <c r="C16" s="12"/>
      <c r="D16" s="3"/>
      <c r="E16" s="22" t="s">
        <v>37</v>
      </c>
      <c r="F16" s="6"/>
      <c r="G16" s="28" t="s">
        <v>128</v>
      </c>
      <c r="H16" s="6"/>
      <c r="I16" s="85" t="s">
        <v>129</v>
      </c>
      <c r="J16" s="6"/>
      <c r="K16" s="19" t="s">
        <v>29</v>
      </c>
      <c r="L16" s="4"/>
      <c r="M16" s="4"/>
      <c r="N16" s="27" t="s">
        <v>43</v>
      </c>
      <c r="O16" s="6"/>
      <c r="P16" s="27" t="s">
        <v>43</v>
      </c>
      <c r="Q16" s="6"/>
      <c r="R16" s="27" t="s">
        <v>43</v>
      </c>
      <c r="S16" s="6"/>
      <c r="T16" s="27" t="s">
        <v>43</v>
      </c>
      <c r="U16" s="4"/>
      <c r="V16" s="4"/>
      <c r="W16" s="21" t="s">
        <v>36</v>
      </c>
      <c r="X16" s="6"/>
      <c r="Y16" s="17" t="s">
        <v>22</v>
      </c>
      <c r="Z16" s="6"/>
      <c r="AA16" s="14" t="s">
        <v>79</v>
      </c>
      <c r="AB16" s="6"/>
      <c r="AC16" s="19" t="s">
        <v>29</v>
      </c>
      <c r="AD16" s="4"/>
      <c r="AE16" s="4"/>
      <c r="AF16" s="27" t="s">
        <v>43</v>
      </c>
      <c r="AG16" s="6"/>
      <c r="AH16" s="27" t="s">
        <v>43</v>
      </c>
      <c r="AI16" s="6"/>
      <c r="AJ16" s="27" t="s">
        <v>43</v>
      </c>
      <c r="AK16" s="12"/>
      <c r="AL16" s="3"/>
      <c r="AM16" s="3"/>
    </row>
    <row r="17" spans="1:39" ht="14.25" customHeight="1" x14ac:dyDescent="0.25">
      <c r="A17" s="7">
        <f>B15+"0:03"</f>
        <v>0.53819444444444442</v>
      </c>
      <c r="B17" s="7">
        <f>A17+$B$1</f>
        <v>0.57916666666666661</v>
      </c>
      <c r="C17" s="12" t="s">
        <v>77</v>
      </c>
      <c r="D17" s="3"/>
      <c r="E17" s="28" t="s">
        <v>128</v>
      </c>
      <c r="F17" s="6"/>
      <c r="G17" s="18" t="s">
        <v>28</v>
      </c>
      <c r="H17" s="6"/>
      <c r="I17" s="13" t="s">
        <v>17</v>
      </c>
      <c r="J17" s="6"/>
      <c r="K17" s="19"/>
      <c r="L17" s="4"/>
      <c r="M17" s="4"/>
      <c r="N17" s="85" t="s">
        <v>45</v>
      </c>
      <c r="O17" s="6"/>
      <c r="P17" s="16" t="s">
        <v>20</v>
      </c>
      <c r="Q17" s="6"/>
      <c r="R17" s="13" t="s">
        <v>17</v>
      </c>
      <c r="S17" s="6"/>
      <c r="T17" s="15" t="s">
        <v>19</v>
      </c>
      <c r="U17" s="4"/>
      <c r="V17" s="4"/>
      <c r="W17" s="16" t="s">
        <v>20</v>
      </c>
      <c r="X17" s="6"/>
      <c r="Y17" s="17"/>
      <c r="Z17" s="6"/>
      <c r="AA17" s="14"/>
      <c r="AB17" s="6"/>
      <c r="AC17" s="19"/>
      <c r="AD17" s="4"/>
      <c r="AE17" s="4"/>
      <c r="AF17" s="16" t="s">
        <v>20</v>
      </c>
      <c r="AG17" s="6"/>
      <c r="AH17" s="18" t="s">
        <v>28</v>
      </c>
      <c r="AI17" s="6"/>
      <c r="AJ17" s="19" t="s">
        <v>29</v>
      </c>
      <c r="AK17" s="12"/>
      <c r="AL17" s="3"/>
      <c r="AM17" s="3"/>
    </row>
    <row r="18" spans="1:39" ht="14.25" customHeight="1" x14ac:dyDescent="0.25">
      <c r="A18" s="7"/>
      <c r="B18" s="7"/>
      <c r="C18" s="12"/>
      <c r="D18" s="3"/>
      <c r="E18" s="85" t="s">
        <v>129</v>
      </c>
      <c r="F18" s="6"/>
      <c r="G18" s="20" t="s">
        <v>31</v>
      </c>
      <c r="H18" s="6"/>
      <c r="I18" s="13"/>
      <c r="J18" s="6"/>
      <c r="K18" s="22" t="s">
        <v>37</v>
      </c>
      <c r="L18" s="4"/>
      <c r="M18" s="4"/>
      <c r="N18" s="28" t="s">
        <v>44</v>
      </c>
      <c r="O18" s="6"/>
      <c r="P18" s="16"/>
      <c r="Q18" s="6"/>
      <c r="R18" s="13"/>
      <c r="S18" s="6"/>
      <c r="T18" s="15"/>
      <c r="U18" s="4"/>
      <c r="V18" s="4"/>
      <c r="W18" s="16"/>
      <c r="X18" s="6"/>
      <c r="Y18" s="21" t="s">
        <v>36</v>
      </c>
      <c r="Z18" s="6"/>
      <c r="AA18" s="19" t="s">
        <v>29</v>
      </c>
      <c r="AB18" s="6"/>
      <c r="AC18" s="14" t="s">
        <v>79</v>
      </c>
      <c r="AD18" s="4"/>
      <c r="AE18" s="4"/>
      <c r="AF18" s="16"/>
      <c r="AG18" s="6"/>
      <c r="AH18" s="18"/>
      <c r="AI18" s="6"/>
      <c r="AJ18" s="19"/>
      <c r="AK18" s="12"/>
      <c r="AL18" s="3"/>
      <c r="AM18" s="3"/>
    </row>
    <row r="19" spans="1:39" ht="14.25" customHeight="1" x14ac:dyDescent="0.25">
      <c r="A19" s="7">
        <f>B17+"0:03"</f>
        <v>0.58124999999999993</v>
      </c>
      <c r="B19" s="7">
        <f>A19+$B$1</f>
        <v>0.62222222222222212</v>
      </c>
      <c r="C19" s="12" t="s">
        <v>80</v>
      </c>
      <c r="D19" s="3"/>
      <c r="E19" s="19" t="s">
        <v>29</v>
      </c>
      <c r="F19" s="6"/>
      <c r="G19" s="15" t="s">
        <v>19</v>
      </c>
      <c r="H19" s="6"/>
      <c r="I19" s="28" t="s">
        <v>76</v>
      </c>
      <c r="J19" s="6"/>
      <c r="K19" s="14" t="s">
        <v>18</v>
      </c>
      <c r="L19" s="4"/>
      <c r="M19" s="4"/>
      <c r="N19" s="16" t="s">
        <v>20</v>
      </c>
      <c r="O19" s="6"/>
      <c r="P19" s="18" t="s">
        <v>28</v>
      </c>
      <c r="Q19" s="6"/>
      <c r="R19" s="14" t="s">
        <v>27</v>
      </c>
      <c r="S19" s="6"/>
      <c r="T19" s="19" t="s">
        <v>29</v>
      </c>
      <c r="U19" s="4"/>
      <c r="V19" s="4"/>
      <c r="W19" s="18" t="s">
        <v>28</v>
      </c>
      <c r="X19" s="6"/>
      <c r="Y19" s="13" t="s">
        <v>17</v>
      </c>
      <c r="Z19" s="6"/>
      <c r="AA19" s="19"/>
      <c r="AB19" s="6"/>
      <c r="AC19" s="14"/>
      <c r="AD19" s="4"/>
      <c r="AE19" s="4"/>
      <c r="AF19" s="18" t="s">
        <v>28</v>
      </c>
      <c r="AG19" s="6"/>
      <c r="AH19" s="13" t="s">
        <v>17</v>
      </c>
      <c r="AI19" s="6"/>
      <c r="AJ19" s="17" t="s">
        <v>22</v>
      </c>
      <c r="AK19" s="12"/>
      <c r="AL19" s="3"/>
      <c r="AM19" s="3"/>
    </row>
    <row r="20" spans="1:39" ht="14.25" customHeight="1" x14ac:dyDescent="0.25">
      <c r="A20" s="7"/>
      <c r="B20" s="7"/>
      <c r="C20" s="12"/>
      <c r="D20" s="3"/>
      <c r="E20" s="19" t="s">
        <v>30</v>
      </c>
      <c r="F20" s="6"/>
      <c r="G20" s="15"/>
      <c r="H20" s="6"/>
      <c r="I20" s="28" t="s">
        <v>78</v>
      </c>
      <c r="J20" s="6"/>
      <c r="K20" s="14"/>
      <c r="L20" s="4"/>
      <c r="M20" s="4"/>
      <c r="N20" s="16"/>
      <c r="O20" s="6"/>
      <c r="P20" s="20" t="s">
        <v>31</v>
      </c>
      <c r="Q20" s="6"/>
      <c r="R20" s="14"/>
      <c r="S20" s="6"/>
      <c r="T20" s="19"/>
      <c r="U20" s="4"/>
      <c r="V20" s="4"/>
      <c r="W20" s="20" t="s">
        <v>32</v>
      </c>
      <c r="X20" s="6"/>
      <c r="Y20" s="13"/>
      <c r="Z20" s="6"/>
      <c r="AA20" s="21" t="s">
        <v>36</v>
      </c>
      <c r="AB20" s="6"/>
      <c r="AC20" s="13" t="s">
        <v>17</v>
      </c>
      <c r="AD20" s="4"/>
      <c r="AE20" s="4"/>
      <c r="AF20" s="18"/>
      <c r="AG20" s="6"/>
      <c r="AH20" s="13"/>
      <c r="AI20" s="6"/>
      <c r="AJ20" s="17"/>
      <c r="AK20" s="12"/>
      <c r="AL20" s="3"/>
      <c r="AM20" s="3"/>
    </row>
    <row r="21" spans="1:39" ht="14.25" customHeight="1" x14ac:dyDescent="0.25">
      <c r="A21" s="7">
        <f>B19+"0:03"</f>
        <v>0.62430555555555545</v>
      </c>
      <c r="B21" s="7">
        <f t="shared" ref="B21:B22" si="0">A21+($B$1/2)</f>
        <v>0.64479166666666654</v>
      </c>
      <c r="C21" s="12" t="s">
        <v>81</v>
      </c>
      <c r="D21" s="3"/>
      <c r="E21" s="18" t="s">
        <v>28</v>
      </c>
      <c r="F21" s="6"/>
      <c r="G21" s="19" t="s">
        <v>29</v>
      </c>
      <c r="H21" s="6"/>
      <c r="I21" s="28"/>
      <c r="J21" s="6"/>
      <c r="K21" s="13" t="s">
        <v>17</v>
      </c>
      <c r="L21" s="4"/>
      <c r="M21" s="4"/>
      <c r="N21" s="18" t="s">
        <v>28</v>
      </c>
      <c r="O21" s="6"/>
      <c r="P21" s="19" t="s">
        <v>29</v>
      </c>
      <c r="Q21" s="6"/>
      <c r="R21" s="22" t="s">
        <v>37</v>
      </c>
      <c r="S21" s="6"/>
      <c r="T21" s="13" t="s">
        <v>17</v>
      </c>
      <c r="U21" s="4"/>
      <c r="V21" s="4"/>
      <c r="W21" s="14" t="s">
        <v>23</v>
      </c>
      <c r="X21" s="6"/>
      <c r="Y21" s="19" t="s">
        <v>29</v>
      </c>
      <c r="Z21" s="6"/>
      <c r="AA21" s="16" t="s">
        <v>20</v>
      </c>
      <c r="AB21" s="6"/>
      <c r="AC21" s="13"/>
      <c r="AD21" s="4"/>
      <c r="AE21" s="4"/>
      <c r="AF21" s="14" t="s">
        <v>24</v>
      </c>
      <c r="AG21" s="6"/>
      <c r="AH21" s="17" t="s">
        <v>22</v>
      </c>
      <c r="AI21" s="6"/>
      <c r="AJ21" s="16" t="s">
        <v>20</v>
      </c>
      <c r="AK21" s="12"/>
      <c r="AL21" s="3"/>
      <c r="AM21" s="3"/>
    </row>
    <row r="22" spans="1:39" ht="14.25" customHeight="1" x14ac:dyDescent="0.25">
      <c r="A22" s="7">
        <f>B21+"0:03"</f>
        <v>0.64687499999999987</v>
      </c>
      <c r="B22" s="7">
        <f t="shared" si="0"/>
        <v>0.66736111111111096</v>
      </c>
      <c r="C22" s="12"/>
      <c r="D22" s="3"/>
      <c r="E22" s="20" t="s">
        <v>31</v>
      </c>
      <c r="F22" s="6"/>
      <c r="G22" s="19"/>
      <c r="H22" s="6"/>
      <c r="I22" s="22" t="s">
        <v>37</v>
      </c>
      <c r="J22" s="6"/>
      <c r="K22" s="13"/>
      <c r="L22" s="4"/>
      <c r="M22" s="4"/>
      <c r="N22" s="20" t="s">
        <v>31</v>
      </c>
      <c r="O22" s="6"/>
      <c r="P22" s="19"/>
      <c r="Q22" s="6"/>
      <c r="R22" s="17" t="s">
        <v>34</v>
      </c>
      <c r="S22" s="6"/>
      <c r="T22" s="13"/>
      <c r="U22" s="4"/>
      <c r="V22" s="4"/>
      <c r="W22" s="14"/>
      <c r="X22" s="6"/>
      <c r="Y22" s="19"/>
      <c r="Z22" s="6"/>
      <c r="AA22" s="16"/>
      <c r="AB22" s="6"/>
      <c r="AC22" s="21" t="s">
        <v>36</v>
      </c>
      <c r="AD22" s="4"/>
      <c r="AE22" s="4"/>
      <c r="AF22" s="14"/>
      <c r="AG22" s="6"/>
      <c r="AH22" s="17"/>
      <c r="AI22" s="6"/>
      <c r="AJ22" s="16"/>
      <c r="AK22" s="12"/>
      <c r="AL22" s="3"/>
      <c r="AM22" s="3"/>
    </row>
    <row r="23" spans="1:39" ht="3.75" customHeight="1" x14ac:dyDescent="0.25">
      <c r="A23" s="7"/>
      <c r="B23" s="7"/>
      <c r="C23" s="12"/>
      <c r="D23" s="3"/>
      <c r="E23" s="6"/>
      <c r="F23" s="6"/>
      <c r="G23" s="6"/>
      <c r="H23" s="6"/>
      <c r="I23" s="6"/>
      <c r="J23" s="6"/>
      <c r="K23" s="6"/>
      <c r="L23" s="4"/>
      <c r="M23" s="4"/>
      <c r="N23" s="6"/>
      <c r="O23" s="6"/>
      <c r="P23" s="6"/>
      <c r="Q23" s="6"/>
      <c r="R23" s="6"/>
      <c r="S23" s="6"/>
      <c r="T23" s="6"/>
      <c r="U23" s="4"/>
      <c r="V23" s="4"/>
      <c r="W23" s="6"/>
      <c r="X23" s="6"/>
      <c r="Y23" s="6"/>
      <c r="Z23" s="6"/>
      <c r="AA23" s="6"/>
      <c r="AB23" s="6"/>
      <c r="AC23" s="6"/>
      <c r="AD23" s="4"/>
      <c r="AE23" s="4"/>
      <c r="AF23" s="6"/>
      <c r="AG23" s="6"/>
      <c r="AH23" s="6"/>
      <c r="AI23" s="6"/>
      <c r="AJ23" s="6"/>
      <c r="AK23" s="12"/>
      <c r="AL23" s="3"/>
      <c r="AM23" s="3"/>
    </row>
    <row r="24" spans="1:39" ht="14.25" customHeight="1" x14ac:dyDescent="0.25">
      <c r="A24" s="7">
        <f>B21+"0:03"</f>
        <v>0.64687499999999987</v>
      </c>
      <c r="B24" s="7">
        <f>A24+$B$1</f>
        <v>0.68784722222222205</v>
      </c>
      <c r="C24" s="12" t="s">
        <v>133</v>
      </c>
      <c r="D24" s="3"/>
      <c r="E24" s="6" t="s">
        <v>83</v>
      </c>
      <c r="F24" s="6"/>
      <c r="G24" s="6" t="s">
        <v>83</v>
      </c>
      <c r="H24" s="6"/>
      <c r="I24" s="6" t="s">
        <v>83</v>
      </c>
      <c r="J24" s="6"/>
      <c r="K24" s="6" t="s">
        <v>83</v>
      </c>
      <c r="L24" s="4"/>
      <c r="M24" s="4"/>
      <c r="N24" s="6" t="s">
        <v>83</v>
      </c>
      <c r="O24" s="6"/>
      <c r="P24" s="6" t="s">
        <v>83</v>
      </c>
      <c r="Q24" s="6"/>
      <c r="R24" s="6" t="s">
        <v>83</v>
      </c>
      <c r="S24" s="6"/>
      <c r="T24" s="6" t="s">
        <v>83</v>
      </c>
      <c r="U24" s="4"/>
      <c r="V24" s="4"/>
      <c r="W24" s="6" t="s">
        <v>83</v>
      </c>
      <c r="X24" s="6"/>
      <c r="Y24" s="6" t="s">
        <v>83</v>
      </c>
      <c r="Z24" s="6"/>
      <c r="AA24" s="6" t="s">
        <v>83</v>
      </c>
      <c r="AB24" s="6"/>
      <c r="AC24" s="6" t="s">
        <v>83</v>
      </c>
      <c r="AD24" s="4"/>
      <c r="AE24" s="4"/>
      <c r="AF24" s="6" t="s">
        <v>83</v>
      </c>
      <c r="AG24" s="6"/>
      <c r="AH24" s="6" t="s">
        <v>83</v>
      </c>
      <c r="AI24" s="6"/>
      <c r="AJ24" s="6" t="s">
        <v>83</v>
      </c>
      <c r="AK24" s="12"/>
      <c r="AL24" s="3"/>
      <c r="AM24" s="3"/>
    </row>
    <row r="25" spans="1:39" ht="14.25" customHeight="1" x14ac:dyDescent="0.2">
      <c r="A25" s="7"/>
      <c r="B25" s="7"/>
      <c r="C25" s="3"/>
      <c r="D25" s="3"/>
      <c r="E25" s="12"/>
      <c r="F25" s="12"/>
      <c r="G25" s="12"/>
      <c r="H25" s="12"/>
      <c r="I25" s="12"/>
      <c r="J25" s="12"/>
      <c r="K25" s="12"/>
      <c r="L25" s="3"/>
      <c r="M25" s="3"/>
      <c r="N25" s="12"/>
      <c r="O25" s="12"/>
      <c r="P25" s="12"/>
      <c r="Q25" s="12"/>
      <c r="R25" s="12"/>
      <c r="S25" s="12"/>
      <c r="T25" s="12"/>
      <c r="U25" s="3"/>
      <c r="V25" s="3"/>
      <c r="W25" s="12"/>
      <c r="X25" s="12"/>
      <c r="Y25" s="12"/>
      <c r="Z25" s="12"/>
      <c r="AA25" s="12"/>
      <c r="AB25" s="12"/>
      <c r="AC25" s="12"/>
      <c r="AD25" s="3"/>
      <c r="AE25" s="3"/>
      <c r="AF25" s="12"/>
      <c r="AG25" s="12"/>
      <c r="AH25" s="12"/>
      <c r="AI25" s="12"/>
      <c r="AJ25" s="12"/>
      <c r="AK25" s="12"/>
      <c r="AL25" s="3"/>
      <c r="AM25" s="3"/>
    </row>
    <row r="26" spans="1:39" ht="14.25" customHeight="1" x14ac:dyDescent="0.25">
      <c r="A26" s="3"/>
      <c r="B26" s="3"/>
      <c r="C26" s="3"/>
      <c r="D26" s="3"/>
      <c r="E26" s="51" t="s">
        <v>84</v>
      </c>
      <c r="F26" s="12"/>
      <c r="G26" s="12"/>
      <c r="H26" s="12"/>
      <c r="I26" s="12"/>
      <c r="J26" s="12"/>
      <c r="K26" s="12"/>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ht="6" customHeight="1" x14ac:dyDescent="0.25">
      <c r="A27" s="53"/>
      <c r="B27" s="53"/>
      <c r="C27" s="54"/>
      <c r="D27" s="53"/>
      <c r="E27" s="55"/>
      <c r="F27" s="55"/>
      <c r="G27" s="55"/>
      <c r="H27" s="55"/>
      <c r="I27" s="55"/>
      <c r="J27" s="55"/>
      <c r="K27" s="55"/>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row>
    <row r="28" spans="1:39" ht="14.25" customHeight="1" x14ac:dyDescent="0.25">
      <c r="A28" s="56" t="s">
        <v>85</v>
      </c>
      <c r="B28" s="56"/>
      <c r="C28" s="57"/>
      <c r="D28" s="56"/>
      <c r="E28" s="56"/>
      <c r="F28" s="4"/>
      <c r="G28" s="58"/>
      <c r="H28" s="6"/>
      <c r="I28" s="6"/>
      <c r="J28" s="6"/>
      <c r="K28" s="6"/>
      <c r="L28" s="6"/>
      <c r="M28" s="6"/>
      <c r="N28" s="4"/>
      <c r="O28" s="4"/>
      <c r="P28" s="58"/>
      <c r="Q28" s="4"/>
      <c r="R28" s="4"/>
      <c r="S28" s="4"/>
      <c r="T28" s="4"/>
      <c r="U28" s="4"/>
      <c r="V28" s="4"/>
      <c r="W28" s="4"/>
      <c r="X28" s="4"/>
      <c r="Y28" s="58"/>
      <c r="Z28" s="4"/>
      <c r="AA28" s="4"/>
      <c r="AB28" s="4"/>
      <c r="AC28" s="4"/>
      <c r="AD28" s="4"/>
      <c r="AE28" s="4"/>
      <c r="AF28" s="4"/>
      <c r="AG28" s="4"/>
      <c r="AH28" s="59"/>
      <c r="AI28" s="59"/>
      <c r="AJ28" s="59"/>
      <c r="AK28" s="59"/>
      <c r="AL28" s="59"/>
      <c r="AM28" s="4"/>
    </row>
    <row r="29" spans="1:39" ht="14.25" customHeight="1" x14ac:dyDescent="0.25">
      <c r="A29" s="4"/>
      <c r="B29" s="4"/>
      <c r="C29" s="60" t="s">
        <v>86</v>
      </c>
      <c r="D29" s="56"/>
      <c r="E29" s="59"/>
      <c r="F29" s="4"/>
      <c r="G29" s="61" t="s">
        <v>87</v>
      </c>
      <c r="H29" s="62"/>
      <c r="I29" s="61" t="s">
        <v>88</v>
      </c>
      <c r="J29" s="6"/>
      <c r="K29" s="6"/>
      <c r="L29" s="6"/>
      <c r="M29" s="6"/>
      <c r="N29" s="4"/>
      <c r="O29" s="4"/>
      <c r="P29" s="61" t="s">
        <v>87</v>
      </c>
      <c r="Q29" s="62"/>
      <c r="R29" s="61" t="s">
        <v>88</v>
      </c>
      <c r="S29" s="4"/>
      <c r="T29" s="4"/>
      <c r="U29" s="4"/>
      <c r="V29" s="4"/>
      <c r="W29" s="4"/>
      <c r="X29" s="4"/>
      <c r="Y29" s="61" t="s">
        <v>87</v>
      </c>
      <c r="Z29" s="62"/>
      <c r="AA29" s="61" t="s">
        <v>88</v>
      </c>
      <c r="AB29" s="4"/>
      <c r="AC29" s="4"/>
      <c r="AD29" s="4"/>
      <c r="AE29" s="4"/>
      <c r="AF29" s="61" t="s">
        <v>87</v>
      </c>
      <c r="AG29" s="62"/>
      <c r="AH29" s="61" t="s">
        <v>88</v>
      </c>
      <c r="AI29" s="4"/>
      <c r="AJ29" s="63" t="s">
        <v>89</v>
      </c>
      <c r="AM29" s="4"/>
    </row>
    <row r="30" spans="1:39" ht="14.25" customHeight="1" x14ac:dyDescent="0.25">
      <c r="A30" s="83"/>
      <c r="B30" s="83"/>
      <c r="C30" s="88" t="s">
        <v>121</v>
      </c>
      <c r="D30" s="59"/>
      <c r="E30" s="59"/>
      <c r="F30" s="83"/>
      <c r="G30" s="62">
        <v>4</v>
      </c>
      <c r="H30" s="62"/>
      <c r="I30" s="62">
        <v>5</v>
      </c>
      <c r="J30" s="6"/>
      <c r="K30" s="6"/>
      <c r="L30" s="6"/>
      <c r="M30" s="6"/>
      <c r="N30" s="4"/>
      <c r="O30" s="4"/>
      <c r="P30" s="62"/>
      <c r="Q30" s="62"/>
      <c r="R30" s="62"/>
      <c r="S30" s="4"/>
      <c r="T30" s="4"/>
      <c r="U30" s="4"/>
      <c r="V30" s="4"/>
      <c r="W30" s="4"/>
      <c r="X30" s="4"/>
      <c r="Y30" s="62"/>
      <c r="Z30" s="62"/>
      <c r="AA30" s="62"/>
      <c r="AB30" s="4"/>
      <c r="AC30" s="4"/>
      <c r="AD30" s="4"/>
      <c r="AE30" s="4"/>
      <c r="AF30" s="62"/>
      <c r="AG30" s="62"/>
      <c r="AH30" s="62"/>
      <c r="AI30" s="4"/>
      <c r="AJ30" s="90">
        <f t="shared" ref="AJ30:AJ63" si="1">(AF30*AH30)+(Y30*AA30)+(P30*R30)+(G30*I30)</f>
        <v>20</v>
      </c>
      <c r="AM30" s="4"/>
    </row>
    <row r="31" spans="1:39" ht="14.25" customHeight="1" x14ac:dyDescent="0.25">
      <c r="A31" s="83"/>
      <c r="B31" s="83"/>
      <c r="C31" s="88" t="s">
        <v>139</v>
      </c>
      <c r="D31" s="59"/>
      <c r="E31" s="59"/>
      <c r="F31" s="83"/>
      <c r="G31" s="62"/>
      <c r="H31" s="62"/>
      <c r="I31" s="62"/>
      <c r="J31" s="6"/>
      <c r="K31" s="6"/>
      <c r="L31" s="6"/>
      <c r="M31" s="6"/>
      <c r="N31" s="4"/>
      <c r="O31" s="4"/>
      <c r="P31" s="62">
        <v>4</v>
      </c>
      <c r="Q31" s="62"/>
      <c r="R31" s="62">
        <v>5</v>
      </c>
      <c r="S31" s="4"/>
      <c r="T31" s="4"/>
      <c r="U31" s="4"/>
      <c r="V31" s="4"/>
      <c r="W31" s="4"/>
      <c r="X31" s="4"/>
      <c r="Y31" s="62"/>
      <c r="Z31" s="62"/>
      <c r="AA31" s="62"/>
      <c r="AB31" s="4"/>
      <c r="AC31" s="4"/>
      <c r="AD31" s="4"/>
      <c r="AE31" s="4"/>
      <c r="AF31" s="62"/>
      <c r="AG31" s="62"/>
      <c r="AH31" s="62"/>
      <c r="AI31" s="4"/>
      <c r="AJ31" s="90">
        <f t="shared" si="1"/>
        <v>20</v>
      </c>
      <c r="AM31" s="4"/>
    </row>
    <row r="32" spans="1:39" ht="14.25" customHeight="1" x14ac:dyDescent="0.25">
      <c r="A32" s="83"/>
      <c r="B32" s="83"/>
      <c r="C32" s="88" t="s">
        <v>141</v>
      </c>
      <c r="D32" s="59"/>
      <c r="E32" s="59"/>
      <c r="F32" s="83"/>
      <c r="G32" s="62"/>
      <c r="H32" s="62"/>
      <c r="I32" s="62"/>
      <c r="J32" s="6"/>
      <c r="K32" s="6"/>
      <c r="L32" s="6"/>
      <c r="M32" s="6"/>
      <c r="N32" s="4"/>
      <c r="O32" s="4"/>
      <c r="P32" s="101"/>
      <c r="Q32" s="101"/>
      <c r="R32" s="101"/>
      <c r="S32" s="4"/>
      <c r="T32" s="4"/>
      <c r="U32" s="4"/>
      <c r="V32" s="4"/>
      <c r="W32" s="4"/>
      <c r="X32" s="4"/>
      <c r="Y32" s="62">
        <v>4</v>
      </c>
      <c r="Z32" s="62"/>
      <c r="AA32" s="62">
        <v>5</v>
      </c>
      <c r="AB32" s="4"/>
      <c r="AC32" s="4"/>
      <c r="AD32" s="4"/>
      <c r="AE32" s="4"/>
      <c r="AF32" s="101"/>
      <c r="AG32" s="101"/>
      <c r="AH32" s="101"/>
      <c r="AI32" s="4"/>
      <c r="AJ32" s="90">
        <f t="shared" si="1"/>
        <v>20</v>
      </c>
      <c r="AM32" s="4"/>
    </row>
    <row r="33" spans="1:39" ht="14.25" customHeight="1" x14ac:dyDescent="0.25">
      <c r="A33" s="83"/>
      <c r="B33" s="83" t="s">
        <v>148</v>
      </c>
      <c r="C33" s="88" t="s">
        <v>149</v>
      </c>
      <c r="D33" s="59"/>
      <c r="E33" s="59"/>
      <c r="F33" s="83"/>
      <c r="G33" s="62"/>
      <c r="H33" s="62"/>
      <c r="I33" s="62"/>
      <c r="J33" s="6"/>
      <c r="K33" s="6"/>
      <c r="L33" s="6"/>
      <c r="M33" s="6"/>
      <c r="N33" s="4"/>
      <c r="O33" s="4"/>
      <c r="P33" s="101"/>
      <c r="Q33" s="101"/>
      <c r="R33" s="101"/>
      <c r="S33" s="4"/>
      <c r="T33" s="4"/>
      <c r="U33" s="4"/>
      <c r="V33" s="4"/>
      <c r="W33" s="4"/>
      <c r="X33" s="4"/>
      <c r="Y33" s="101"/>
      <c r="Z33" s="101"/>
      <c r="AA33" s="101"/>
      <c r="AB33" s="4"/>
      <c r="AC33" s="4"/>
      <c r="AD33" s="4"/>
      <c r="AE33" s="4"/>
      <c r="AF33" s="62">
        <v>4</v>
      </c>
      <c r="AG33" s="62"/>
      <c r="AH33" s="62">
        <v>5</v>
      </c>
      <c r="AI33" s="4"/>
      <c r="AJ33" s="90">
        <f t="shared" si="1"/>
        <v>20</v>
      </c>
      <c r="AM33" s="4"/>
    </row>
    <row r="34" spans="1:39" ht="14.25" customHeight="1" x14ac:dyDescent="0.25">
      <c r="A34" s="83"/>
      <c r="B34" s="83"/>
      <c r="C34" s="88" t="s">
        <v>150</v>
      </c>
      <c r="D34" s="59"/>
      <c r="E34" s="59"/>
      <c r="F34" s="83"/>
      <c r="G34" s="108">
        <v>4.5</v>
      </c>
      <c r="H34" s="62"/>
      <c r="I34" s="62">
        <v>5</v>
      </c>
      <c r="J34" s="6"/>
      <c r="K34" s="6" t="s">
        <v>165</v>
      </c>
      <c r="L34" s="6"/>
      <c r="M34" s="6"/>
      <c r="N34" s="4"/>
      <c r="O34" s="4"/>
      <c r="P34" s="101"/>
      <c r="Q34" s="101"/>
      <c r="R34" s="101"/>
      <c r="S34" s="4"/>
      <c r="T34" s="4"/>
      <c r="U34" s="4"/>
      <c r="V34" s="4"/>
      <c r="W34" s="4"/>
      <c r="X34" s="4"/>
      <c r="Y34" s="101"/>
      <c r="Z34" s="101"/>
      <c r="AA34" s="101"/>
      <c r="AB34" s="4"/>
      <c r="AC34" s="4"/>
      <c r="AD34" s="4"/>
      <c r="AE34" s="4"/>
      <c r="AF34" s="101"/>
      <c r="AG34" s="101"/>
      <c r="AH34" s="101"/>
      <c r="AI34" s="4"/>
      <c r="AJ34" s="90">
        <f t="shared" si="1"/>
        <v>22.5</v>
      </c>
      <c r="AM34" s="4"/>
    </row>
    <row r="35" spans="1:39" ht="14.25" customHeight="1" x14ac:dyDescent="0.25">
      <c r="A35" s="83"/>
      <c r="B35" s="83"/>
      <c r="C35" s="88" t="s">
        <v>167</v>
      </c>
      <c r="D35" s="59"/>
      <c r="E35" s="59"/>
      <c r="F35" s="83"/>
      <c r="G35" s="62"/>
      <c r="H35" s="62"/>
      <c r="I35" s="62"/>
      <c r="J35" s="6"/>
      <c r="K35" s="6"/>
      <c r="L35" s="6"/>
      <c r="M35" s="6"/>
      <c r="N35" s="4"/>
      <c r="O35" s="4"/>
      <c r="P35" s="62">
        <v>4</v>
      </c>
      <c r="Q35" s="62"/>
      <c r="R35" s="62">
        <v>5</v>
      </c>
      <c r="S35" s="4"/>
      <c r="T35" s="4"/>
      <c r="U35" s="4"/>
      <c r="V35" s="4"/>
      <c r="W35" s="4"/>
      <c r="X35" s="4"/>
      <c r="Y35" s="101"/>
      <c r="Z35" s="101"/>
      <c r="AA35" s="101"/>
      <c r="AB35" s="4"/>
      <c r="AC35" s="4"/>
      <c r="AD35" s="4"/>
      <c r="AE35" s="4"/>
      <c r="AF35" s="101"/>
      <c r="AG35" s="101"/>
      <c r="AH35" s="101"/>
      <c r="AI35" s="4"/>
      <c r="AJ35" s="90">
        <f t="shared" si="1"/>
        <v>20</v>
      </c>
      <c r="AM35" s="4"/>
    </row>
    <row r="36" spans="1:39" ht="14.25" customHeight="1" x14ac:dyDescent="0.25">
      <c r="A36" s="83"/>
      <c r="B36" s="83"/>
      <c r="C36" s="88" t="s">
        <v>169</v>
      </c>
      <c r="D36" s="59"/>
      <c r="E36" s="59"/>
      <c r="F36" s="83"/>
      <c r="G36" s="62"/>
      <c r="H36" s="62"/>
      <c r="I36" s="62"/>
      <c r="J36" s="6"/>
      <c r="K36" s="6"/>
      <c r="L36" s="6"/>
      <c r="M36" s="6"/>
      <c r="N36" s="4"/>
      <c r="O36" s="4"/>
      <c r="P36" s="101"/>
      <c r="Q36" s="101"/>
      <c r="R36" s="101"/>
      <c r="S36" s="4"/>
      <c r="T36" s="4"/>
      <c r="U36" s="4"/>
      <c r="V36" s="4"/>
      <c r="W36" s="4"/>
      <c r="X36" s="4"/>
      <c r="Y36" s="62">
        <v>4</v>
      </c>
      <c r="Z36" s="62"/>
      <c r="AA36" s="62">
        <v>5</v>
      </c>
      <c r="AB36" s="4"/>
      <c r="AC36" s="4"/>
      <c r="AD36" s="4"/>
      <c r="AE36" s="4"/>
      <c r="AF36" s="101"/>
      <c r="AG36" s="101"/>
      <c r="AH36" s="101"/>
      <c r="AI36" s="4"/>
      <c r="AJ36" s="90">
        <f t="shared" si="1"/>
        <v>20</v>
      </c>
      <c r="AM36" s="4"/>
    </row>
    <row r="37" spans="1:39" ht="14.25" customHeight="1" x14ac:dyDescent="0.25">
      <c r="A37" s="83"/>
      <c r="B37" s="83"/>
      <c r="C37" s="88" t="s">
        <v>170</v>
      </c>
      <c r="D37" s="59"/>
      <c r="E37" s="59"/>
      <c r="F37" s="83"/>
      <c r="G37" s="62"/>
      <c r="H37" s="62"/>
      <c r="I37" s="62"/>
      <c r="J37" s="6"/>
      <c r="K37" s="6"/>
      <c r="L37" s="6"/>
      <c r="M37" s="6"/>
      <c r="N37" s="4"/>
      <c r="O37" s="4"/>
      <c r="P37" s="101"/>
      <c r="Q37" s="101"/>
      <c r="R37" s="101"/>
      <c r="S37" s="4"/>
      <c r="T37" s="4"/>
      <c r="U37" s="4"/>
      <c r="V37" s="4"/>
      <c r="W37" s="4"/>
      <c r="X37" s="4"/>
      <c r="Y37" s="101"/>
      <c r="Z37" s="101"/>
      <c r="AA37" s="101"/>
      <c r="AB37" s="4"/>
      <c r="AC37" s="4"/>
      <c r="AD37" s="4"/>
      <c r="AE37" s="4"/>
      <c r="AF37" s="62">
        <v>4</v>
      </c>
      <c r="AG37" s="62"/>
      <c r="AH37" s="62">
        <v>5</v>
      </c>
      <c r="AI37" s="4"/>
      <c r="AJ37" s="90">
        <f t="shared" si="1"/>
        <v>20</v>
      </c>
      <c r="AM37" s="4"/>
    </row>
    <row r="38" spans="1:39" ht="14.25" customHeight="1" x14ac:dyDescent="0.25">
      <c r="A38" s="83"/>
      <c r="B38" s="83"/>
      <c r="C38" s="88" t="s">
        <v>171</v>
      </c>
      <c r="D38" s="59"/>
      <c r="E38" s="59"/>
      <c r="F38" s="83"/>
      <c r="G38" s="62">
        <v>4</v>
      </c>
      <c r="H38" s="62"/>
      <c r="I38" s="62">
        <v>5</v>
      </c>
      <c r="J38" s="6"/>
      <c r="K38" s="6"/>
      <c r="L38" s="6"/>
      <c r="M38" s="6"/>
      <c r="N38" s="4"/>
      <c r="O38" s="4"/>
      <c r="P38" s="101"/>
      <c r="Q38" s="101"/>
      <c r="R38" s="101"/>
      <c r="S38" s="4"/>
      <c r="T38" s="4"/>
      <c r="U38" s="4"/>
      <c r="V38" s="4"/>
      <c r="W38" s="4"/>
      <c r="X38" s="4"/>
      <c r="Y38" s="101"/>
      <c r="Z38" s="101"/>
      <c r="AA38" s="101"/>
      <c r="AB38" s="4"/>
      <c r="AC38" s="4"/>
      <c r="AD38" s="4"/>
      <c r="AE38" s="4"/>
      <c r="AF38" s="101"/>
      <c r="AG38" s="101"/>
      <c r="AH38" s="101"/>
      <c r="AI38" s="4"/>
      <c r="AJ38" s="90">
        <f t="shared" si="1"/>
        <v>20</v>
      </c>
      <c r="AM38" s="4"/>
    </row>
    <row r="39" spans="1:39" ht="14.25" customHeight="1" x14ac:dyDescent="0.25">
      <c r="A39" s="83"/>
      <c r="B39" s="83"/>
      <c r="C39" s="88" t="s">
        <v>172</v>
      </c>
      <c r="D39" s="59"/>
      <c r="E39" s="59"/>
      <c r="F39" s="83"/>
      <c r="G39" s="62"/>
      <c r="H39" s="62"/>
      <c r="I39" s="62"/>
      <c r="J39" s="6"/>
      <c r="K39" s="6"/>
      <c r="L39" s="6"/>
      <c r="M39" s="6"/>
      <c r="N39" s="4"/>
      <c r="O39" s="4"/>
      <c r="P39" s="62">
        <v>4</v>
      </c>
      <c r="Q39" s="62"/>
      <c r="R39" s="62">
        <v>5</v>
      </c>
      <c r="S39" s="4"/>
      <c r="T39" s="4"/>
      <c r="U39" s="4"/>
      <c r="V39" s="4"/>
      <c r="W39" s="4"/>
      <c r="X39" s="4"/>
      <c r="Y39" s="101"/>
      <c r="Z39" s="101"/>
      <c r="AA39" s="101"/>
      <c r="AB39" s="4"/>
      <c r="AC39" s="4"/>
      <c r="AD39" s="4"/>
      <c r="AE39" s="4"/>
      <c r="AF39" s="101"/>
      <c r="AG39" s="101"/>
      <c r="AH39" s="101"/>
      <c r="AI39" s="4"/>
      <c r="AJ39" s="90">
        <f t="shared" si="1"/>
        <v>20</v>
      </c>
      <c r="AM39" s="4"/>
    </row>
    <row r="40" spans="1:39" ht="14.25" customHeight="1" x14ac:dyDescent="0.25">
      <c r="A40" s="83"/>
      <c r="B40" s="83"/>
      <c r="C40" s="88" t="s">
        <v>173</v>
      </c>
      <c r="D40" s="59"/>
      <c r="E40" s="59"/>
      <c r="F40" s="83"/>
      <c r="G40" s="62"/>
      <c r="H40" s="62"/>
      <c r="I40" s="62"/>
      <c r="J40" s="6"/>
      <c r="K40" s="6"/>
      <c r="L40" s="6"/>
      <c r="M40" s="6"/>
      <c r="N40" s="4"/>
      <c r="O40" s="4"/>
      <c r="P40" s="101"/>
      <c r="Q40" s="101"/>
      <c r="R40" s="101"/>
      <c r="S40" s="4"/>
      <c r="T40" s="4"/>
      <c r="U40" s="4"/>
      <c r="V40" s="4"/>
      <c r="W40" s="4"/>
      <c r="X40" s="4"/>
      <c r="Y40" s="62">
        <v>4</v>
      </c>
      <c r="Z40" s="62"/>
      <c r="AA40" s="62">
        <v>5</v>
      </c>
      <c r="AB40" s="4"/>
      <c r="AC40" s="4"/>
      <c r="AD40" s="4"/>
      <c r="AE40" s="4"/>
      <c r="AF40" s="101"/>
      <c r="AG40" s="101"/>
      <c r="AH40" s="101"/>
      <c r="AI40" s="4"/>
      <c r="AJ40" s="90">
        <f t="shared" si="1"/>
        <v>20</v>
      </c>
      <c r="AM40" s="4"/>
    </row>
    <row r="41" spans="1:39" ht="14.25" customHeight="1" x14ac:dyDescent="0.25">
      <c r="A41" s="83"/>
      <c r="B41" s="83"/>
      <c r="C41" s="88" t="s">
        <v>174</v>
      </c>
      <c r="D41" s="59"/>
      <c r="E41" s="59"/>
      <c r="F41" s="83"/>
      <c r="G41" s="62"/>
      <c r="H41" s="62"/>
      <c r="I41" s="62"/>
      <c r="J41" s="6"/>
      <c r="K41" s="6"/>
      <c r="L41" s="6"/>
      <c r="M41" s="6"/>
      <c r="N41" s="4"/>
      <c r="O41" s="4"/>
      <c r="P41" s="101"/>
      <c r="Q41" s="101"/>
      <c r="R41" s="101"/>
      <c r="S41" s="4"/>
      <c r="T41" s="4"/>
      <c r="U41" s="4"/>
      <c r="V41" s="4"/>
      <c r="W41" s="4"/>
      <c r="X41" s="4"/>
      <c r="Y41" s="101"/>
      <c r="Z41" s="101"/>
      <c r="AA41" s="101"/>
      <c r="AB41" s="4"/>
      <c r="AC41" s="4"/>
      <c r="AD41" s="4"/>
      <c r="AE41" s="4"/>
      <c r="AF41" s="62">
        <v>4</v>
      </c>
      <c r="AG41" s="62"/>
      <c r="AH41" s="62">
        <v>5</v>
      </c>
      <c r="AI41" s="4"/>
      <c r="AJ41" s="90">
        <f t="shared" si="1"/>
        <v>20</v>
      </c>
      <c r="AM41" s="4"/>
    </row>
    <row r="42" spans="1:39" ht="14.25" customHeight="1" x14ac:dyDescent="0.25">
      <c r="A42" s="83"/>
      <c r="B42" s="83"/>
      <c r="C42" s="88" t="s">
        <v>176</v>
      </c>
      <c r="D42" s="59"/>
      <c r="E42" s="59"/>
      <c r="F42" s="83"/>
      <c r="G42" s="62">
        <v>4</v>
      </c>
      <c r="H42" s="62"/>
      <c r="I42" s="62">
        <v>5</v>
      </c>
      <c r="J42" s="6"/>
      <c r="K42" s="6"/>
      <c r="L42" s="6"/>
      <c r="M42" s="6"/>
      <c r="N42" s="4"/>
      <c r="O42" s="4"/>
      <c r="P42" s="101"/>
      <c r="Q42" s="101"/>
      <c r="R42" s="101"/>
      <c r="S42" s="4"/>
      <c r="T42" s="4"/>
      <c r="U42" s="4"/>
      <c r="V42" s="4"/>
      <c r="W42" s="4"/>
      <c r="X42" s="4"/>
      <c r="Y42" s="101"/>
      <c r="Z42" s="101"/>
      <c r="AA42" s="101"/>
      <c r="AB42" s="4"/>
      <c r="AC42" s="4"/>
      <c r="AD42" s="4"/>
      <c r="AE42" s="4"/>
      <c r="AF42" s="101"/>
      <c r="AG42" s="101"/>
      <c r="AH42" s="101"/>
      <c r="AI42" s="4"/>
      <c r="AJ42" s="90">
        <f t="shared" si="1"/>
        <v>20</v>
      </c>
      <c r="AM42" s="4"/>
    </row>
    <row r="43" spans="1:39" ht="14.25" customHeight="1" x14ac:dyDescent="0.25">
      <c r="A43" s="83"/>
      <c r="B43" s="83"/>
      <c r="C43" s="88" t="s">
        <v>184</v>
      </c>
      <c r="D43" s="59"/>
      <c r="E43" s="59"/>
      <c r="F43" s="83"/>
      <c r="G43" s="62"/>
      <c r="H43" s="62"/>
      <c r="I43" s="62"/>
      <c r="J43" s="6"/>
      <c r="K43" s="6"/>
      <c r="L43" s="6"/>
      <c r="M43" s="6"/>
      <c r="N43" s="4"/>
      <c r="O43" s="4"/>
      <c r="P43" s="62">
        <v>4</v>
      </c>
      <c r="Q43" s="62"/>
      <c r="R43" s="62">
        <v>5</v>
      </c>
      <c r="S43" s="4"/>
      <c r="T43" s="4"/>
      <c r="U43" s="4"/>
      <c r="V43" s="4"/>
      <c r="W43" s="4"/>
      <c r="X43" s="4"/>
      <c r="Y43" s="101"/>
      <c r="Z43" s="101"/>
      <c r="AA43" s="101"/>
      <c r="AB43" s="4"/>
      <c r="AC43" s="4"/>
      <c r="AD43" s="4"/>
      <c r="AE43" s="4"/>
      <c r="AF43" s="101"/>
      <c r="AG43" s="101"/>
      <c r="AH43" s="101"/>
      <c r="AI43" s="4"/>
      <c r="AJ43" s="90">
        <f t="shared" si="1"/>
        <v>20</v>
      </c>
      <c r="AM43" s="4"/>
    </row>
    <row r="44" spans="1:39" ht="14.25" customHeight="1" x14ac:dyDescent="0.25">
      <c r="A44" s="4"/>
      <c r="B44" s="4"/>
      <c r="C44" s="88" t="s">
        <v>185</v>
      </c>
      <c r="D44" s="59"/>
      <c r="E44" s="59"/>
      <c r="F44" s="4"/>
      <c r="G44" s="62"/>
      <c r="H44" s="62"/>
      <c r="I44" s="62"/>
      <c r="J44" s="6"/>
      <c r="K44" s="6"/>
      <c r="L44" s="6"/>
      <c r="M44" s="6"/>
      <c r="N44" s="4"/>
      <c r="O44" s="4"/>
      <c r="P44" s="101"/>
      <c r="Q44" s="101"/>
      <c r="R44" s="101"/>
      <c r="S44" s="4"/>
      <c r="T44" s="4"/>
      <c r="U44" s="4"/>
      <c r="V44" s="4"/>
      <c r="W44" s="4"/>
      <c r="X44" s="4"/>
      <c r="Y44" s="62">
        <v>4</v>
      </c>
      <c r="Z44" s="62"/>
      <c r="AA44" s="62">
        <v>5</v>
      </c>
      <c r="AB44" s="4"/>
      <c r="AC44" s="4"/>
      <c r="AD44" s="4"/>
      <c r="AE44" s="4"/>
      <c r="AF44" s="101"/>
      <c r="AG44" s="101"/>
      <c r="AH44" s="101"/>
      <c r="AI44" s="4"/>
      <c r="AJ44" s="90">
        <f t="shared" si="1"/>
        <v>20</v>
      </c>
      <c r="AM44" s="4"/>
    </row>
    <row r="45" spans="1:39" ht="14.25" customHeight="1" x14ac:dyDescent="0.25">
      <c r="A45" s="4"/>
      <c r="B45" s="4"/>
      <c r="C45" s="88" t="s">
        <v>186</v>
      </c>
      <c r="D45" s="59"/>
      <c r="E45" s="59"/>
      <c r="F45" s="4"/>
      <c r="G45" s="62"/>
      <c r="H45" s="62"/>
      <c r="I45" s="62"/>
      <c r="J45" s="6"/>
      <c r="K45" s="6"/>
      <c r="L45" s="6"/>
      <c r="M45" s="6"/>
      <c r="N45" s="4"/>
      <c r="O45" s="4"/>
      <c r="P45" s="101"/>
      <c r="Q45" s="101"/>
      <c r="R45" s="101"/>
      <c r="S45" s="4"/>
      <c r="T45" s="4"/>
      <c r="U45" s="4"/>
      <c r="V45" s="4"/>
      <c r="W45" s="4"/>
      <c r="X45" s="4"/>
      <c r="Y45" s="101"/>
      <c r="Z45" s="101"/>
      <c r="AA45" s="101"/>
      <c r="AB45" s="4"/>
      <c r="AC45" s="4"/>
      <c r="AD45" s="4"/>
      <c r="AE45" s="4"/>
      <c r="AF45" s="62">
        <v>4</v>
      </c>
      <c r="AG45" s="62"/>
      <c r="AH45" s="62">
        <v>5</v>
      </c>
      <c r="AI45" s="4"/>
      <c r="AJ45" s="90">
        <f t="shared" si="1"/>
        <v>20</v>
      </c>
      <c r="AM45" s="4"/>
    </row>
    <row r="46" spans="1:39" ht="14.25" customHeight="1" x14ac:dyDescent="0.25">
      <c r="A46" s="4"/>
      <c r="B46" s="4"/>
      <c r="C46" s="88" t="s">
        <v>191</v>
      </c>
      <c r="D46" s="59"/>
      <c r="E46" s="59"/>
      <c r="F46" s="4"/>
      <c r="G46" s="62">
        <v>4</v>
      </c>
      <c r="H46" s="62"/>
      <c r="I46" s="62">
        <v>4</v>
      </c>
      <c r="J46" s="6"/>
      <c r="K46" s="6"/>
      <c r="L46" s="6"/>
      <c r="M46" s="6"/>
      <c r="N46" s="4"/>
      <c r="O46" s="4"/>
      <c r="P46" s="101"/>
      <c r="Q46" s="101"/>
      <c r="R46" s="101"/>
      <c r="S46" s="4"/>
      <c r="T46" s="4"/>
      <c r="U46" s="4"/>
      <c r="V46" s="4"/>
      <c r="W46" s="4"/>
      <c r="X46" s="4"/>
      <c r="Y46" s="101"/>
      <c r="Z46" s="101"/>
      <c r="AA46" s="101"/>
      <c r="AB46" s="4"/>
      <c r="AC46" s="4"/>
      <c r="AD46" s="4"/>
      <c r="AE46" s="4"/>
      <c r="AF46" s="101"/>
      <c r="AG46" s="101"/>
      <c r="AH46" s="101"/>
      <c r="AI46" s="4"/>
      <c r="AJ46" s="90">
        <f t="shared" si="1"/>
        <v>16</v>
      </c>
      <c r="AM46" s="4"/>
    </row>
    <row r="47" spans="1:39" ht="14.25" customHeight="1" x14ac:dyDescent="0.25">
      <c r="A47" s="4"/>
      <c r="B47" s="4"/>
      <c r="C47" s="88" t="s">
        <v>192</v>
      </c>
      <c r="D47" s="59"/>
      <c r="E47" s="59"/>
      <c r="F47" s="4"/>
      <c r="G47" s="62"/>
      <c r="H47" s="62"/>
      <c r="I47" s="62"/>
      <c r="J47" s="6"/>
      <c r="K47" s="6"/>
      <c r="L47" s="6"/>
      <c r="M47" s="6"/>
      <c r="N47" s="4"/>
      <c r="O47" s="4"/>
      <c r="P47" s="62">
        <v>4</v>
      </c>
      <c r="Q47" s="62"/>
      <c r="R47" s="62">
        <v>4</v>
      </c>
      <c r="S47" s="4"/>
      <c r="T47" s="4"/>
      <c r="U47" s="4"/>
      <c r="V47" s="4"/>
      <c r="W47" s="4"/>
      <c r="X47" s="4"/>
      <c r="Y47" s="101"/>
      <c r="Z47" s="101"/>
      <c r="AA47" s="101"/>
      <c r="AB47" s="4"/>
      <c r="AC47" s="4"/>
      <c r="AD47" s="4"/>
      <c r="AE47" s="4"/>
      <c r="AF47" s="101"/>
      <c r="AG47" s="101"/>
      <c r="AH47" s="101"/>
      <c r="AI47" s="4"/>
      <c r="AJ47" s="90">
        <f t="shared" si="1"/>
        <v>16</v>
      </c>
      <c r="AM47" s="4"/>
    </row>
    <row r="48" spans="1:39" ht="14.25" customHeight="1" x14ac:dyDescent="0.25">
      <c r="A48" s="4"/>
      <c r="B48" s="4"/>
      <c r="C48" s="88" t="s">
        <v>193</v>
      </c>
      <c r="D48" s="59"/>
      <c r="E48" s="59"/>
      <c r="F48" s="4"/>
      <c r="G48" s="62"/>
      <c r="H48" s="62"/>
      <c r="I48" s="62"/>
      <c r="J48" s="6"/>
      <c r="K48" s="6"/>
      <c r="L48" s="6"/>
      <c r="M48" s="6"/>
      <c r="N48" s="4"/>
      <c r="O48" s="4"/>
      <c r="P48" s="101"/>
      <c r="Q48" s="101"/>
      <c r="R48" s="101"/>
      <c r="S48" s="4"/>
      <c r="T48" s="4"/>
      <c r="U48" s="4"/>
      <c r="V48" s="4"/>
      <c r="W48" s="4"/>
      <c r="X48" s="4"/>
      <c r="Y48" s="62">
        <v>4</v>
      </c>
      <c r="Z48" s="62"/>
      <c r="AA48" s="62">
        <v>4</v>
      </c>
      <c r="AB48" s="4"/>
      <c r="AC48" s="4"/>
      <c r="AD48" s="4"/>
      <c r="AE48" s="4"/>
      <c r="AF48" s="101"/>
      <c r="AG48" s="101"/>
      <c r="AH48" s="101"/>
      <c r="AI48" s="4"/>
      <c r="AJ48" s="90">
        <f t="shared" si="1"/>
        <v>16</v>
      </c>
      <c r="AM48" s="4"/>
    </row>
    <row r="49" spans="1:39" ht="14.25" customHeight="1" x14ac:dyDescent="0.25">
      <c r="A49" s="4"/>
      <c r="B49" s="4"/>
      <c r="C49" s="88" t="s">
        <v>194</v>
      </c>
      <c r="D49" s="59"/>
      <c r="E49" s="59"/>
      <c r="F49" s="4"/>
      <c r="G49" s="62"/>
      <c r="H49" s="62"/>
      <c r="I49" s="62"/>
      <c r="J49" s="6"/>
      <c r="K49" s="6"/>
      <c r="L49" s="6"/>
      <c r="M49" s="6"/>
      <c r="N49" s="4"/>
      <c r="O49" s="4"/>
      <c r="P49" s="101"/>
      <c r="Q49" s="101"/>
      <c r="R49" s="101"/>
      <c r="S49" s="4"/>
      <c r="T49" s="4"/>
      <c r="U49" s="4"/>
      <c r="V49" s="4"/>
      <c r="W49" s="4"/>
      <c r="X49" s="4"/>
      <c r="Y49" s="62"/>
      <c r="Z49" s="62"/>
      <c r="AA49" s="62"/>
      <c r="AB49" s="4"/>
      <c r="AC49" s="4"/>
      <c r="AD49" s="4"/>
      <c r="AE49" s="4"/>
      <c r="AF49" s="62">
        <v>4</v>
      </c>
      <c r="AG49" s="62"/>
      <c r="AH49" s="62">
        <v>4</v>
      </c>
      <c r="AI49" s="4"/>
      <c r="AJ49" s="90">
        <f t="shared" si="1"/>
        <v>16</v>
      </c>
      <c r="AM49" s="4"/>
    </row>
    <row r="50" spans="1:39" ht="14.25" customHeight="1" x14ac:dyDescent="0.25">
      <c r="A50" s="4"/>
      <c r="B50" s="4"/>
      <c r="C50" s="88" t="s">
        <v>195</v>
      </c>
      <c r="D50" s="59"/>
      <c r="E50" s="59"/>
      <c r="F50" s="4"/>
      <c r="G50" s="62">
        <v>4</v>
      </c>
      <c r="H50" s="62"/>
      <c r="I50" s="62">
        <v>2</v>
      </c>
      <c r="J50" s="6"/>
      <c r="K50" s="6"/>
      <c r="L50" s="6"/>
      <c r="M50" s="6"/>
      <c r="N50" s="4"/>
      <c r="O50" s="4"/>
      <c r="P50" s="101"/>
      <c r="Q50" s="101"/>
      <c r="R50" s="101"/>
      <c r="S50" s="4"/>
      <c r="T50" s="4"/>
      <c r="U50" s="4"/>
      <c r="V50" s="4"/>
      <c r="W50" s="4"/>
      <c r="X50" s="4"/>
      <c r="Y50" s="62"/>
      <c r="Z50" s="62"/>
      <c r="AA50" s="62"/>
      <c r="AB50" s="4"/>
      <c r="AC50" s="4"/>
      <c r="AD50" s="4"/>
      <c r="AE50" s="4"/>
      <c r="AF50" s="62">
        <v>1</v>
      </c>
      <c r="AG50" s="62"/>
      <c r="AH50" s="62">
        <v>4</v>
      </c>
      <c r="AI50" s="4"/>
      <c r="AJ50" s="90">
        <f t="shared" si="1"/>
        <v>12</v>
      </c>
      <c r="AM50" s="4"/>
    </row>
    <row r="51" spans="1:39" ht="14.25" customHeight="1" x14ac:dyDescent="0.25">
      <c r="A51" s="4"/>
      <c r="B51" s="4"/>
      <c r="C51" s="88" t="s">
        <v>196</v>
      </c>
      <c r="D51" s="59"/>
      <c r="E51" s="59"/>
      <c r="F51" s="4"/>
      <c r="G51" s="62"/>
      <c r="H51" s="62"/>
      <c r="I51" s="62"/>
      <c r="J51" s="6"/>
      <c r="K51" s="6"/>
      <c r="L51" s="6"/>
      <c r="M51" s="6"/>
      <c r="N51" s="4"/>
      <c r="O51" s="4"/>
      <c r="P51" s="62">
        <v>4</v>
      </c>
      <c r="Q51" s="62"/>
      <c r="R51" s="62">
        <v>2</v>
      </c>
      <c r="S51" s="4"/>
      <c r="T51" s="4"/>
      <c r="U51" s="4"/>
      <c r="V51" s="4"/>
      <c r="W51" s="4"/>
      <c r="X51" s="4"/>
      <c r="Y51" s="62"/>
      <c r="Z51" s="62"/>
      <c r="AA51" s="62"/>
      <c r="AB51" s="4"/>
      <c r="AC51" s="4"/>
      <c r="AD51" s="4"/>
      <c r="AE51" s="4"/>
      <c r="AF51" s="62">
        <v>1</v>
      </c>
      <c r="AG51" s="62"/>
      <c r="AH51" s="62">
        <v>4</v>
      </c>
      <c r="AI51" s="4"/>
      <c r="AJ51" s="90">
        <f t="shared" si="1"/>
        <v>12</v>
      </c>
      <c r="AM51" s="4"/>
    </row>
    <row r="52" spans="1:39" ht="14.25" customHeight="1" x14ac:dyDescent="0.25">
      <c r="A52" s="4"/>
      <c r="B52" s="4"/>
      <c r="C52" s="88" t="s">
        <v>197</v>
      </c>
      <c r="D52" s="59"/>
      <c r="E52" s="59"/>
      <c r="F52" s="4"/>
      <c r="G52" s="62"/>
      <c r="H52" s="62"/>
      <c r="I52" s="62"/>
      <c r="J52" s="6"/>
      <c r="K52" s="6"/>
      <c r="L52" s="6"/>
      <c r="M52" s="6"/>
      <c r="N52" s="4"/>
      <c r="O52" s="4"/>
      <c r="P52" s="101"/>
      <c r="Q52" s="101"/>
      <c r="R52" s="101"/>
      <c r="S52" s="4"/>
      <c r="T52" s="4"/>
      <c r="U52" s="4"/>
      <c r="V52" s="4"/>
      <c r="W52" s="4"/>
      <c r="X52" s="4"/>
      <c r="Y52" s="62">
        <v>4</v>
      </c>
      <c r="Z52" s="62"/>
      <c r="AA52" s="62">
        <v>2</v>
      </c>
      <c r="AB52" s="4"/>
      <c r="AC52" s="4"/>
      <c r="AD52" s="4"/>
      <c r="AE52" s="4"/>
      <c r="AF52" s="62">
        <v>1</v>
      </c>
      <c r="AG52" s="62"/>
      <c r="AH52" s="62">
        <v>4</v>
      </c>
      <c r="AI52" s="4"/>
      <c r="AJ52" s="90">
        <f t="shared" si="1"/>
        <v>12</v>
      </c>
      <c r="AM52" s="4"/>
    </row>
    <row r="53" spans="1:39" ht="14.25" customHeight="1" x14ac:dyDescent="0.25">
      <c r="A53" s="4"/>
      <c r="B53" s="4"/>
      <c r="C53" s="88" t="s">
        <v>198</v>
      </c>
      <c r="D53" s="59"/>
      <c r="E53" s="59"/>
      <c r="F53" s="4"/>
      <c r="G53" s="62"/>
      <c r="H53" s="62"/>
      <c r="I53" s="62"/>
      <c r="J53" s="6"/>
      <c r="K53" s="6"/>
      <c r="L53" s="6"/>
      <c r="M53" s="6"/>
      <c r="N53" s="4"/>
      <c r="O53" s="4"/>
      <c r="P53" s="101"/>
      <c r="Q53" s="101"/>
      <c r="R53" s="101"/>
      <c r="S53" s="4"/>
      <c r="T53" s="4"/>
      <c r="U53" s="4"/>
      <c r="V53" s="4"/>
      <c r="W53" s="4"/>
      <c r="X53" s="4"/>
      <c r="Y53" s="62"/>
      <c r="Z53" s="62"/>
      <c r="AA53" s="62"/>
      <c r="AB53" s="4"/>
      <c r="AC53" s="4"/>
      <c r="AD53" s="4"/>
      <c r="AE53" s="4"/>
      <c r="AF53" s="62">
        <v>3</v>
      </c>
      <c r="AG53" s="62"/>
      <c r="AH53" s="62">
        <v>4</v>
      </c>
      <c r="AI53" s="4"/>
      <c r="AJ53" s="90">
        <f t="shared" si="1"/>
        <v>12</v>
      </c>
      <c r="AM53" s="4"/>
    </row>
    <row r="54" spans="1:39" ht="14.25" customHeight="1" x14ac:dyDescent="0.25">
      <c r="A54" s="4"/>
      <c r="B54" s="4"/>
      <c r="C54" s="88" t="s">
        <v>199</v>
      </c>
      <c r="D54" s="59"/>
      <c r="E54" s="59"/>
      <c r="F54" s="4"/>
      <c r="G54" s="62">
        <v>4</v>
      </c>
      <c r="H54" s="62"/>
      <c r="I54" s="62">
        <v>2</v>
      </c>
      <c r="J54" s="6"/>
      <c r="K54" s="6"/>
      <c r="L54" s="6"/>
      <c r="M54" s="6"/>
      <c r="N54" s="4"/>
      <c r="O54" s="4"/>
      <c r="P54" s="62">
        <v>4</v>
      </c>
      <c r="Q54" s="62"/>
      <c r="R54" s="62">
        <v>2</v>
      </c>
      <c r="S54" s="4"/>
      <c r="T54" s="4"/>
      <c r="U54" s="4"/>
      <c r="V54" s="4"/>
      <c r="W54" s="4"/>
      <c r="X54" s="4"/>
      <c r="Y54" s="62"/>
      <c r="Z54" s="62"/>
      <c r="AA54" s="62"/>
      <c r="AB54" s="4"/>
      <c r="AC54" s="4"/>
      <c r="AD54" s="4"/>
      <c r="AE54" s="4"/>
      <c r="AF54" s="62"/>
      <c r="AG54" s="62"/>
      <c r="AH54" s="62"/>
      <c r="AI54" s="4"/>
      <c r="AJ54" s="90">
        <f t="shared" si="1"/>
        <v>16</v>
      </c>
      <c r="AM54" s="4"/>
    </row>
    <row r="55" spans="1:39" ht="14.25" customHeight="1" x14ac:dyDescent="0.25">
      <c r="A55" s="4"/>
      <c r="B55" s="4"/>
      <c r="C55" s="88" t="s">
        <v>200</v>
      </c>
      <c r="D55" s="59"/>
      <c r="E55" s="59"/>
      <c r="F55" s="4"/>
      <c r="G55" s="62">
        <v>2</v>
      </c>
      <c r="H55" s="62"/>
      <c r="I55" s="62">
        <v>4</v>
      </c>
      <c r="J55" s="6"/>
      <c r="K55" s="6"/>
      <c r="L55" s="6"/>
      <c r="M55" s="6"/>
      <c r="N55" s="4"/>
      <c r="O55" s="4"/>
      <c r="P55" s="62">
        <v>2</v>
      </c>
      <c r="Q55" s="62"/>
      <c r="R55" s="62">
        <v>4</v>
      </c>
      <c r="S55" s="4"/>
      <c r="T55" s="4"/>
      <c r="U55" s="4"/>
      <c r="V55" s="4"/>
      <c r="W55" s="4"/>
      <c r="X55" s="4"/>
      <c r="Y55" s="62"/>
      <c r="Z55" s="62"/>
      <c r="AA55" s="62"/>
      <c r="AB55" s="4"/>
      <c r="AC55" s="4"/>
      <c r="AD55" s="4"/>
      <c r="AE55" s="4"/>
      <c r="AF55" s="62"/>
      <c r="AG55" s="62"/>
      <c r="AH55" s="62"/>
      <c r="AI55" s="4"/>
      <c r="AJ55" s="90">
        <f t="shared" si="1"/>
        <v>16</v>
      </c>
      <c r="AM55" s="4"/>
    </row>
    <row r="56" spans="1:39" ht="14.25" customHeight="1" x14ac:dyDescent="0.25">
      <c r="A56" s="4"/>
      <c r="B56" s="4"/>
      <c r="C56" s="88" t="s">
        <v>201</v>
      </c>
      <c r="D56" s="59"/>
      <c r="E56" s="59"/>
      <c r="F56" s="4"/>
      <c r="G56" s="62"/>
      <c r="H56" s="62"/>
      <c r="I56" s="62"/>
      <c r="J56" s="6"/>
      <c r="K56" s="6"/>
      <c r="L56" s="6"/>
      <c r="M56" s="6"/>
      <c r="N56" s="4"/>
      <c r="O56" s="4"/>
      <c r="P56" s="62"/>
      <c r="Q56" s="62"/>
      <c r="R56" s="62"/>
      <c r="S56" s="4"/>
      <c r="T56" s="4"/>
      <c r="U56" s="4"/>
      <c r="V56" s="4"/>
      <c r="W56" s="4"/>
      <c r="X56" s="4"/>
      <c r="Y56" s="62">
        <v>4</v>
      </c>
      <c r="Z56" s="62"/>
      <c r="AA56" s="62">
        <v>4</v>
      </c>
      <c r="AB56" s="4"/>
      <c r="AC56" s="4"/>
      <c r="AD56" s="4"/>
      <c r="AE56" s="4"/>
      <c r="AF56" s="62"/>
      <c r="AG56" s="62"/>
      <c r="AH56" s="62"/>
      <c r="AI56" s="4"/>
      <c r="AJ56" s="90">
        <f t="shared" si="1"/>
        <v>16</v>
      </c>
      <c r="AM56" s="4"/>
    </row>
    <row r="57" spans="1:39" ht="14.25" customHeight="1" x14ac:dyDescent="0.25">
      <c r="A57" s="4"/>
      <c r="B57" s="4"/>
      <c r="C57" s="88" t="s">
        <v>202</v>
      </c>
      <c r="D57" s="59"/>
      <c r="E57" s="59"/>
      <c r="F57" s="4"/>
      <c r="G57" s="62"/>
      <c r="H57" s="62"/>
      <c r="I57" s="62"/>
      <c r="J57" s="6"/>
      <c r="K57" s="6"/>
      <c r="L57" s="6"/>
      <c r="M57" s="6"/>
      <c r="N57" s="4"/>
      <c r="O57" s="4"/>
      <c r="P57" s="62"/>
      <c r="Q57" s="62"/>
      <c r="R57" s="62"/>
      <c r="S57" s="4"/>
      <c r="T57" s="4"/>
      <c r="U57" s="4"/>
      <c r="V57" s="4"/>
      <c r="W57" s="4"/>
      <c r="X57" s="4"/>
      <c r="Y57" s="62"/>
      <c r="Z57" s="62"/>
      <c r="AA57" s="62"/>
      <c r="AB57" s="4"/>
      <c r="AC57" s="4"/>
      <c r="AD57" s="4"/>
      <c r="AE57" s="4"/>
      <c r="AF57" s="62">
        <v>3</v>
      </c>
      <c r="AG57" s="62"/>
      <c r="AH57" s="62">
        <v>4</v>
      </c>
      <c r="AI57" s="4"/>
      <c r="AJ57" s="90">
        <f t="shared" si="1"/>
        <v>12</v>
      </c>
      <c r="AM57" s="4"/>
    </row>
    <row r="58" spans="1:39" ht="31.5" customHeight="1" x14ac:dyDescent="0.25">
      <c r="A58" s="4"/>
      <c r="B58" s="4"/>
      <c r="C58" s="88" t="s">
        <v>203</v>
      </c>
      <c r="D58" s="59"/>
      <c r="E58" s="59"/>
      <c r="F58" s="4"/>
      <c r="G58" s="62">
        <v>3</v>
      </c>
      <c r="H58" s="62"/>
      <c r="I58" s="62">
        <v>5</v>
      </c>
      <c r="J58" s="6"/>
      <c r="K58" s="6"/>
      <c r="L58" s="6"/>
      <c r="M58" s="6"/>
      <c r="N58" s="4"/>
      <c r="O58" s="4"/>
      <c r="P58" s="62"/>
      <c r="Q58" s="62"/>
      <c r="R58" s="62"/>
      <c r="S58" s="4"/>
      <c r="T58" s="4"/>
      <c r="U58" s="4"/>
      <c r="V58" s="4"/>
      <c r="W58" s="4"/>
      <c r="X58" s="4"/>
      <c r="Y58" s="62"/>
      <c r="Z58" s="62"/>
      <c r="AA58" s="62"/>
      <c r="AB58" s="4"/>
      <c r="AC58" s="4"/>
      <c r="AD58" s="4"/>
      <c r="AE58" s="4"/>
      <c r="AF58" s="62"/>
      <c r="AG58" s="62"/>
      <c r="AH58" s="62"/>
      <c r="AI58" s="4"/>
      <c r="AJ58" s="116">
        <f t="shared" si="1"/>
        <v>15</v>
      </c>
      <c r="AM58" s="4"/>
    </row>
    <row r="59" spans="1:39" ht="31.5" customHeight="1" x14ac:dyDescent="0.25">
      <c r="A59" s="4"/>
      <c r="B59" s="4"/>
      <c r="C59" s="88" t="s">
        <v>204</v>
      </c>
      <c r="D59" s="59"/>
      <c r="E59" s="59"/>
      <c r="F59" s="4"/>
      <c r="G59" s="62"/>
      <c r="H59" s="62"/>
      <c r="I59" s="62"/>
      <c r="J59" s="6"/>
      <c r="K59" s="6"/>
      <c r="L59" s="6"/>
      <c r="M59" s="6"/>
      <c r="N59" s="4"/>
      <c r="O59" s="4"/>
      <c r="P59" s="62">
        <v>3</v>
      </c>
      <c r="Q59" s="62"/>
      <c r="R59" s="62">
        <v>5</v>
      </c>
      <c r="S59" s="4"/>
      <c r="T59" s="4"/>
      <c r="U59" s="4"/>
      <c r="V59" s="4"/>
      <c r="W59" s="4"/>
      <c r="X59" s="4"/>
      <c r="Y59" s="62"/>
      <c r="Z59" s="62"/>
      <c r="AA59" s="62"/>
      <c r="AB59" s="4"/>
      <c r="AC59" s="4"/>
      <c r="AD59" s="4"/>
      <c r="AE59" s="4"/>
      <c r="AF59" s="62"/>
      <c r="AG59" s="62"/>
      <c r="AH59" s="62"/>
      <c r="AI59" s="4"/>
      <c r="AJ59" s="116">
        <f t="shared" si="1"/>
        <v>15</v>
      </c>
      <c r="AM59" s="4"/>
    </row>
    <row r="60" spans="1:39" ht="21" customHeight="1" x14ac:dyDescent="0.25">
      <c r="A60" s="4"/>
      <c r="B60" s="4"/>
      <c r="C60" s="88" t="s">
        <v>205</v>
      </c>
      <c r="D60" s="59"/>
      <c r="E60" s="59"/>
      <c r="F60" s="4"/>
      <c r="G60" s="62">
        <v>2</v>
      </c>
      <c r="H60" s="62"/>
      <c r="I60" s="62">
        <v>5</v>
      </c>
      <c r="J60" s="6"/>
      <c r="K60" s="6"/>
      <c r="L60" s="6"/>
      <c r="M60" s="6"/>
      <c r="N60" s="4"/>
      <c r="O60" s="4"/>
      <c r="P60" s="62">
        <v>2</v>
      </c>
      <c r="Q60" s="62"/>
      <c r="R60" s="62">
        <v>5</v>
      </c>
      <c r="S60" s="4"/>
      <c r="T60" s="4"/>
      <c r="U60" s="4"/>
      <c r="V60" s="4"/>
      <c r="W60" s="4"/>
      <c r="X60" s="4"/>
      <c r="Y60" s="62"/>
      <c r="Z60" s="62"/>
      <c r="AA60" s="62"/>
      <c r="AB60" s="4"/>
      <c r="AC60" s="4"/>
      <c r="AD60" s="4"/>
      <c r="AE60" s="4"/>
      <c r="AF60" s="62"/>
      <c r="AG60" s="62"/>
      <c r="AH60" s="62"/>
      <c r="AI60" s="4"/>
      <c r="AJ60" s="116">
        <f t="shared" si="1"/>
        <v>20</v>
      </c>
      <c r="AM60" s="4"/>
    </row>
    <row r="61" spans="1:39" ht="14.25" customHeight="1" x14ac:dyDescent="0.25">
      <c r="A61" s="4"/>
      <c r="B61" s="4"/>
      <c r="C61" s="88" t="s">
        <v>207</v>
      </c>
      <c r="D61" s="59"/>
      <c r="E61" s="59"/>
      <c r="F61" s="4"/>
      <c r="G61" s="62"/>
      <c r="H61" s="62"/>
      <c r="I61" s="62"/>
      <c r="J61" s="6"/>
      <c r="K61" s="6"/>
      <c r="L61" s="6"/>
      <c r="M61" s="6"/>
      <c r="N61" s="4"/>
      <c r="O61" s="4"/>
      <c r="P61" s="62"/>
      <c r="Q61" s="62"/>
      <c r="R61" s="62"/>
      <c r="S61" s="4"/>
      <c r="T61" s="4"/>
      <c r="U61" s="4"/>
      <c r="V61" s="4"/>
      <c r="W61" s="4"/>
      <c r="X61" s="4"/>
      <c r="Y61" s="62">
        <v>2</v>
      </c>
      <c r="Z61" s="62"/>
      <c r="AA61" s="62">
        <v>2</v>
      </c>
      <c r="AB61" s="4"/>
      <c r="AC61" s="4"/>
      <c r="AD61" s="4"/>
      <c r="AE61" s="4"/>
      <c r="AF61" s="62">
        <v>2</v>
      </c>
      <c r="AG61" s="62"/>
      <c r="AH61" s="62">
        <v>2</v>
      </c>
      <c r="AI61" s="4"/>
      <c r="AJ61" s="116">
        <f t="shared" si="1"/>
        <v>8</v>
      </c>
      <c r="AM61" s="4"/>
    </row>
    <row r="62" spans="1:39" ht="21" customHeight="1" x14ac:dyDescent="0.25">
      <c r="A62" s="4"/>
      <c r="B62" s="4"/>
      <c r="C62" s="88" t="s">
        <v>208</v>
      </c>
      <c r="D62" s="59"/>
      <c r="E62" s="59"/>
      <c r="F62" s="4"/>
      <c r="G62" s="62">
        <v>1</v>
      </c>
      <c r="H62" s="62"/>
      <c r="I62" s="62">
        <v>4</v>
      </c>
      <c r="J62" s="6"/>
      <c r="K62" s="6"/>
      <c r="L62" s="6"/>
      <c r="M62" s="6"/>
      <c r="N62" s="4"/>
      <c r="O62" s="4"/>
      <c r="P62" s="62">
        <v>1</v>
      </c>
      <c r="Q62" s="62"/>
      <c r="R62" s="62">
        <v>4</v>
      </c>
      <c r="S62" s="4"/>
      <c r="T62" s="4"/>
      <c r="U62" s="4"/>
      <c r="V62" s="4"/>
      <c r="W62" s="4"/>
      <c r="X62" s="4"/>
      <c r="Y62" s="62">
        <v>1</v>
      </c>
      <c r="Z62" s="62"/>
      <c r="AA62" s="62">
        <v>2</v>
      </c>
      <c r="AB62" s="4"/>
      <c r="AC62" s="4"/>
      <c r="AD62" s="4"/>
      <c r="AE62" s="4"/>
      <c r="AF62" s="62">
        <v>1</v>
      </c>
      <c r="AG62" s="62"/>
      <c r="AH62" s="62">
        <v>2</v>
      </c>
      <c r="AI62" s="4"/>
      <c r="AJ62" s="90">
        <f t="shared" si="1"/>
        <v>12</v>
      </c>
      <c r="AM62" s="4"/>
    </row>
    <row r="63" spans="1:39" ht="14.25" customHeight="1" x14ac:dyDescent="0.25">
      <c r="A63" s="4"/>
      <c r="B63" s="4"/>
      <c r="C63" s="88" t="s">
        <v>210</v>
      </c>
      <c r="D63" s="59"/>
      <c r="E63" s="59"/>
      <c r="F63" s="4"/>
      <c r="G63" s="62"/>
      <c r="H63" s="62"/>
      <c r="I63" s="62"/>
      <c r="J63" s="6"/>
      <c r="K63" s="6"/>
      <c r="L63" s="6"/>
      <c r="M63" s="6"/>
      <c r="N63" s="4"/>
      <c r="O63" s="4"/>
      <c r="P63" s="101"/>
      <c r="Q63" s="101"/>
      <c r="R63" s="101"/>
      <c r="S63" s="4"/>
      <c r="T63" s="4"/>
      <c r="U63" s="4"/>
      <c r="V63" s="4"/>
      <c r="W63" s="4"/>
      <c r="X63" s="4"/>
      <c r="Y63" s="62">
        <v>6</v>
      </c>
      <c r="Z63" s="62"/>
      <c r="AA63" s="62">
        <v>2</v>
      </c>
      <c r="AB63" s="4"/>
      <c r="AC63" s="4"/>
      <c r="AD63" s="4"/>
      <c r="AE63" s="4"/>
      <c r="AF63" s="62">
        <v>1.5</v>
      </c>
      <c r="AG63" s="62"/>
      <c r="AH63" s="62">
        <v>2</v>
      </c>
      <c r="AI63" s="4"/>
      <c r="AJ63" s="90">
        <f t="shared" si="1"/>
        <v>15</v>
      </c>
      <c r="AM63" s="4"/>
    </row>
    <row r="64" spans="1:39" ht="14.25" customHeight="1" x14ac:dyDescent="0.25">
      <c r="A64" s="4"/>
      <c r="B64" s="4"/>
      <c r="C64" s="24"/>
      <c r="D64" s="59"/>
      <c r="E64" s="59"/>
      <c r="F64" s="4"/>
      <c r="G64" s="6"/>
      <c r="H64" s="6"/>
      <c r="I64" s="6"/>
      <c r="J64" s="6"/>
      <c r="K64" s="6"/>
      <c r="L64" s="6"/>
      <c r="M64" s="6"/>
      <c r="N64" s="4"/>
      <c r="O64" s="4"/>
      <c r="P64" s="4"/>
      <c r="Q64" s="4"/>
      <c r="R64" s="4"/>
      <c r="S64" s="4"/>
      <c r="T64" s="4"/>
      <c r="U64" s="4"/>
      <c r="V64" s="4"/>
      <c r="W64" s="4"/>
      <c r="X64" s="4"/>
      <c r="Y64" s="6"/>
      <c r="Z64" s="6"/>
      <c r="AA64" s="6"/>
      <c r="AB64" s="4"/>
      <c r="AC64" s="4"/>
      <c r="AD64" s="4"/>
      <c r="AE64" s="4"/>
      <c r="AF64" s="4"/>
      <c r="AG64" s="4"/>
      <c r="AH64" s="6"/>
      <c r="AI64" s="6"/>
      <c r="AJ64" s="6"/>
      <c r="AK64" s="4"/>
      <c r="AL64" s="6"/>
      <c r="AM64" s="4"/>
    </row>
    <row r="65" spans="1:39" ht="14.25" customHeight="1" x14ac:dyDescent="0.25">
      <c r="A65" s="4"/>
      <c r="B65" s="4"/>
      <c r="C65" s="24"/>
      <c r="D65" s="59"/>
      <c r="E65" s="59"/>
      <c r="F65" s="4"/>
      <c r="G65" s="6"/>
      <c r="H65" s="6"/>
      <c r="I65" s="6"/>
      <c r="J65" s="6"/>
      <c r="K65" s="6"/>
      <c r="L65" s="6"/>
      <c r="M65" s="6"/>
      <c r="N65" s="4"/>
      <c r="O65" s="4"/>
      <c r="P65" s="4"/>
      <c r="Q65" s="4"/>
      <c r="R65" s="4"/>
      <c r="S65" s="4"/>
      <c r="T65" s="4"/>
      <c r="U65" s="4"/>
      <c r="V65" s="4"/>
      <c r="W65" s="4"/>
      <c r="X65" s="4"/>
      <c r="Y65" s="6"/>
      <c r="Z65" s="6"/>
      <c r="AA65" s="6"/>
      <c r="AB65" s="4"/>
      <c r="AC65" s="4"/>
      <c r="AD65" s="4"/>
      <c r="AE65" s="4"/>
      <c r="AF65" s="4"/>
      <c r="AG65" s="4"/>
      <c r="AH65" s="6"/>
      <c r="AI65" s="6"/>
      <c r="AJ65" s="6"/>
      <c r="AK65" s="4"/>
      <c r="AL65" s="6"/>
      <c r="AM65" s="4"/>
    </row>
    <row r="66" spans="1:39" ht="14.25" customHeight="1" x14ac:dyDescent="0.25">
      <c r="A66" s="56" t="s">
        <v>154</v>
      </c>
      <c r="B66" s="56"/>
      <c r="C66" s="30">
        <f>COUNTIF(C30:C63,"*")</f>
        <v>34</v>
      </c>
      <c r="D66" s="118"/>
      <c r="E66" s="118"/>
      <c r="F66" s="4"/>
      <c r="G66" s="6"/>
      <c r="H66" s="6"/>
      <c r="I66" s="6"/>
      <c r="J66" s="6"/>
      <c r="K66" s="6"/>
      <c r="L66" s="6"/>
      <c r="M66" s="6"/>
      <c r="N66" s="4"/>
      <c r="O66" s="4"/>
      <c r="P66" s="4"/>
      <c r="Q66" s="4"/>
      <c r="R66" s="4"/>
      <c r="S66" s="4"/>
      <c r="T66" s="4"/>
      <c r="U66" s="4"/>
      <c r="V66" s="4"/>
      <c r="W66" s="4"/>
      <c r="X66" s="4"/>
      <c r="Y66" s="6"/>
      <c r="Z66" s="6"/>
      <c r="AA66" s="6"/>
      <c r="AB66" s="4"/>
      <c r="AC66" s="4"/>
      <c r="AD66" s="4"/>
      <c r="AE66" s="4"/>
      <c r="AF66" s="4"/>
      <c r="AG66" s="4"/>
      <c r="AH66" s="4"/>
      <c r="AI66" s="4"/>
      <c r="AJ66" s="4"/>
      <c r="AK66" s="4"/>
      <c r="AL66" s="4"/>
      <c r="AM66" s="4"/>
    </row>
    <row r="67" spans="1:39" ht="14.25" customHeight="1" x14ac:dyDescent="0.25">
      <c r="A67" s="4"/>
      <c r="B67" s="4"/>
      <c r="C67" s="3"/>
      <c r="D67" s="4"/>
      <c r="E67" s="4"/>
      <c r="F67" s="4"/>
      <c r="G67" s="6"/>
      <c r="H67" s="6"/>
      <c r="I67" s="6"/>
      <c r="J67" s="6"/>
      <c r="K67" s="6"/>
      <c r="L67" s="6"/>
      <c r="M67" s="6"/>
      <c r="N67" s="4"/>
      <c r="O67" s="4"/>
      <c r="P67" s="4"/>
      <c r="Q67" s="4"/>
      <c r="R67" s="4"/>
      <c r="S67" s="4"/>
      <c r="T67" s="4"/>
      <c r="U67" s="4"/>
      <c r="V67" s="4"/>
      <c r="W67" s="4"/>
      <c r="X67" s="4"/>
      <c r="Y67" s="6"/>
      <c r="Z67" s="6"/>
      <c r="AA67" s="6"/>
      <c r="AB67" s="4"/>
      <c r="AC67" s="4"/>
      <c r="AD67" s="4"/>
      <c r="AE67" s="4"/>
      <c r="AF67" s="4"/>
      <c r="AG67" s="4"/>
      <c r="AH67" s="4"/>
      <c r="AI67" s="4"/>
      <c r="AJ67" s="4"/>
      <c r="AK67" s="4"/>
      <c r="AL67" s="4"/>
      <c r="AM67" s="4"/>
    </row>
    <row r="68" spans="1:39" ht="14.25" customHeight="1" x14ac:dyDescent="0.25">
      <c r="A68" s="4"/>
      <c r="B68" s="4"/>
      <c r="C68" s="3"/>
      <c r="D68" s="4"/>
      <c r="E68" s="4"/>
      <c r="F68" s="4"/>
      <c r="G68" s="6"/>
      <c r="H68" s="6"/>
      <c r="I68" s="6"/>
      <c r="J68" s="6"/>
      <c r="K68" s="6"/>
      <c r="L68" s="6"/>
      <c r="M68" s="6"/>
      <c r="N68" s="4"/>
      <c r="O68" s="4"/>
      <c r="P68" s="4"/>
      <c r="Q68" s="4"/>
      <c r="R68" s="4"/>
      <c r="S68" s="4"/>
      <c r="T68" s="4"/>
      <c r="U68" s="4"/>
      <c r="V68" s="4"/>
      <c r="W68" s="4"/>
      <c r="X68" s="4"/>
      <c r="Y68" s="6"/>
      <c r="Z68" s="6"/>
      <c r="AA68" s="6"/>
      <c r="AB68" s="4"/>
      <c r="AC68" s="4"/>
      <c r="AD68" s="4"/>
      <c r="AE68" s="4"/>
      <c r="AF68" s="4"/>
      <c r="AG68" s="4"/>
      <c r="AH68" s="4"/>
      <c r="AI68" s="4"/>
      <c r="AJ68" s="4"/>
      <c r="AK68" s="4"/>
      <c r="AL68" s="4"/>
      <c r="AM68" s="4"/>
    </row>
    <row r="69" spans="1:39" ht="14.25" customHeight="1" x14ac:dyDescent="0.25">
      <c r="A69" s="4"/>
      <c r="B69" s="4"/>
      <c r="C69" s="3"/>
      <c r="D69" s="4"/>
      <c r="E69" s="6"/>
      <c r="F69" s="6"/>
      <c r="G69" s="6"/>
      <c r="H69" s="6"/>
      <c r="I69" s="6"/>
      <c r="J69" s="6"/>
      <c r="K69" s="6"/>
      <c r="L69" s="4"/>
      <c r="M69" s="4"/>
      <c r="N69" s="4"/>
      <c r="O69" s="4"/>
      <c r="P69" s="4"/>
      <c r="Q69" s="4"/>
      <c r="R69" s="4"/>
      <c r="S69" s="4"/>
      <c r="T69" s="4"/>
      <c r="U69" s="4"/>
      <c r="V69" s="4"/>
      <c r="W69" s="6"/>
      <c r="X69" s="6"/>
      <c r="Y69" s="6"/>
      <c r="Z69" s="4"/>
      <c r="AA69" s="4"/>
      <c r="AB69" s="4"/>
      <c r="AC69" s="4"/>
      <c r="AD69" s="4"/>
      <c r="AE69" s="4"/>
      <c r="AF69" s="4"/>
      <c r="AG69" s="4"/>
      <c r="AH69" s="4"/>
      <c r="AI69" s="4"/>
      <c r="AJ69" s="4"/>
      <c r="AK69" s="4"/>
      <c r="AL69" s="4"/>
      <c r="AM69" s="4"/>
    </row>
  </sheetData>
  <mergeCells count="4">
    <mergeCell ref="E1:K1"/>
    <mergeCell ref="N1:T1"/>
    <mergeCell ref="W1:AC1"/>
    <mergeCell ref="AF1:AK1"/>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7.28515625" defaultRowHeight="15" customHeight="1" x14ac:dyDescent="0.2"/>
  <cols>
    <col min="1" max="1" width="26.7109375" customWidth="1"/>
    <col min="2" max="2" width="29.7109375" customWidth="1"/>
  </cols>
  <sheetData>
    <row r="1" spans="1:26" ht="15" customHeight="1" x14ac:dyDescent="0.2">
      <c r="A1" s="39" t="s">
        <v>4</v>
      </c>
      <c r="B1" s="40"/>
      <c r="C1" s="41"/>
      <c r="D1" s="41"/>
      <c r="E1" s="41"/>
      <c r="F1" s="41"/>
      <c r="G1" s="41"/>
      <c r="H1" s="41"/>
      <c r="I1" s="41"/>
      <c r="J1" s="41"/>
      <c r="K1" s="41"/>
      <c r="L1" s="41"/>
      <c r="M1" s="41"/>
      <c r="N1" s="41"/>
      <c r="O1" s="41"/>
      <c r="P1" s="41"/>
      <c r="Q1" s="41"/>
      <c r="R1" s="41"/>
      <c r="S1" s="41"/>
      <c r="T1" s="41"/>
      <c r="U1" s="41"/>
      <c r="V1" s="41"/>
      <c r="W1" s="41"/>
      <c r="X1" s="41"/>
      <c r="Y1" s="41"/>
      <c r="Z1" s="41"/>
    </row>
    <row r="2" spans="1:26" ht="15" customHeight="1" x14ac:dyDescent="0.2">
      <c r="A2" s="39" t="s">
        <v>63</v>
      </c>
      <c r="B2" s="39" t="s">
        <v>64</v>
      </c>
      <c r="C2" s="41"/>
      <c r="D2" s="41"/>
      <c r="E2" s="41"/>
      <c r="F2" s="41"/>
      <c r="G2" s="41"/>
      <c r="H2" s="41"/>
      <c r="I2" s="41"/>
      <c r="J2" s="41"/>
      <c r="K2" s="41"/>
      <c r="L2" s="41"/>
      <c r="M2" s="41"/>
      <c r="N2" s="41"/>
      <c r="O2" s="41"/>
      <c r="P2" s="41"/>
      <c r="Q2" s="41"/>
      <c r="R2" s="41"/>
      <c r="S2" s="41"/>
      <c r="T2" s="41"/>
      <c r="U2" s="41"/>
      <c r="V2" s="41"/>
      <c r="W2" s="41"/>
      <c r="X2" s="41"/>
      <c r="Y2" s="41"/>
      <c r="Z2" s="41"/>
    </row>
    <row r="3" spans="1:26" ht="15" customHeight="1" x14ac:dyDescent="0.2">
      <c r="A3" s="42" t="s">
        <v>65</v>
      </c>
      <c r="B3" s="42" t="s">
        <v>67</v>
      </c>
      <c r="C3" s="41"/>
      <c r="D3" s="41"/>
      <c r="E3" s="41"/>
      <c r="F3" s="41"/>
      <c r="G3" s="41"/>
      <c r="H3" s="41"/>
      <c r="I3" s="41"/>
      <c r="J3" s="41"/>
      <c r="K3" s="41"/>
      <c r="L3" s="41"/>
      <c r="M3" s="41"/>
      <c r="N3" s="41"/>
      <c r="O3" s="41"/>
      <c r="P3" s="41"/>
      <c r="Q3" s="41"/>
      <c r="R3" s="41"/>
      <c r="S3" s="41"/>
      <c r="T3" s="41"/>
      <c r="U3" s="41"/>
      <c r="V3" s="41"/>
      <c r="W3" s="41"/>
      <c r="X3" s="41"/>
      <c r="Y3" s="41"/>
      <c r="Z3" s="41"/>
    </row>
    <row r="4" spans="1:26" ht="15" customHeight="1" x14ac:dyDescent="0.2">
      <c r="A4" s="42" t="s">
        <v>68</v>
      </c>
      <c r="B4" s="42" t="s">
        <v>69</v>
      </c>
      <c r="C4" s="41"/>
      <c r="D4" s="41"/>
      <c r="E4" s="41"/>
      <c r="F4" s="41"/>
      <c r="G4" s="41"/>
      <c r="H4" s="41"/>
      <c r="I4" s="41"/>
      <c r="J4" s="41"/>
      <c r="K4" s="41"/>
      <c r="L4" s="41"/>
      <c r="M4" s="41"/>
      <c r="N4" s="41"/>
      <c r="O4" s="41"/>
      <c r="P4" s="41"/>
      <c r="Q4" s="41"/>
      <c r="R4" s="41"/>
      <c r="S4" s="41"/>
      <c r="T4" s="41"/>
      <c r="U4" s="41"/>
      <c r="V4" s="41"/>
      <c r="W4" s="41"/>
      <c r="X4" s="41"/>
      <c r="Y4" s="41"/>
      <c r="Z4" s="41"/>
    </row>
    <row r="5" spans="1:26" ht="15" customHeight="1" x14ac:dyDescent="0.2">
      <c r="A5" s="42" t="s">
        <v>70</v>
      </c>
      <c r="C5" s="41"/>
      <c r="D5" s="41"/>
      <c r="E5" s="41"/>
      <c r="F5" s="41"/>
      <c r="G5" s="41"/>
      <c r="H5" s="41"/>
      <c r="I5" s="41"/>
      <c r="J5" s="41"/>
      <c r="K5" s="41"/>
      <c r="L5" s="41"/>
      <c r="M5" s="41"/>
      <c r="N5" s="41"/>
      <c r="O5" s="41"/>
      <c r="P5" s="41"/>
      <c r="Q5" s="41"/>
      <c r="R5" s="41"/>
      <c r="S5" s="41"/>
      <c r="T5" s="41"/>
      <c r="U5" s="41"/>
      <c r="V5" s="41"/>
      <c r="W5" s="41"/>
      <c r="X5" s="41"/>
      <c r="Y5" s="41"/>
      <c r="Z5" s="41"/>
    </row>
    <row r="6" spans="1:26" ht="15" customHeight="1" x14ac:dyDescent="0.2">
      <c r="A6" s="42" t="s">
        <v>71</v>
      </c>
      <c r="B6" s="41"/>
      <c r="C6" s="41"/>
      <c r="D6" s="41"/>
      <c r="E6" s="41"/>
      <c r="F6" s="41"/>
      <c r="G6" s="41"/>
      <c r="H6" s="41"/>
      <c r="I6" s="41"/>
      <c r="J6" s="41"/>
      <c r="K6" s="41"/>
      <c r="L6" s="41"/>
      <c r="M6" s="41"/>
      <c r="N6" s="41"/>
      <c r="O6" s="41"/>
      <c r="P6" s="41"/>
      <c r="Q6" s="41"/>
      <c r="R6" s="41"/>
      <c r="S6" s="41"/>
      <c r="T6" s="41"/>
      <c r="U6" s="41"/>
      <c r="V6" s="41"/>
      <c r="W6" s="41"/>
      <c r="X6" s="41"/>
      <c r="Y6" s="41"/>
      <c r="Z6" s="41"/>
    </row>
    <row r="7" spans="1:26" ht="15" customHeight="1" x14ac:dyDescent="0.2">
      <c r="A7" s="42" t="s">
        <v>72</v>
      </c>
      <c r="B7" s="41"/>
      <c r="C7" s="41"/>
      <c r="D7" s="41"/>
      <c r="E7" s="41"/>
      <c r="F7" s="41"/>
      <c r="G7" s="41"/>
      <c r="H7" s="41"/>
      <c r="I7" s="41"/>
      <c r="J7" s="41"/>
      <c r="K7" s="41"/>
      <c r="L7" s="41"/>
      <c r="M7" s="41"/>
      <c r="N7" s="41"/>
      <c r="O7" s="41"/>
      <c r="P7" s="41"/>
      <c r="Q7" s="41"/>
      <c r="R7" s="41"/>
      <c r="S7" s="41"/>
      <c r="T7" s="41"/>
      <c r="U7" s="41"/>
      <c r="V7" s="41"/>
      <c r="W7" s="41"/>
      <c r="X7" s="41"/>
      <c r="Y7" s="41"/>
      <c r="Z7" s="41"/>
    </row>
    <row r="8" spans="1:26" ht="15" customHeight="1" x14ac:dyDescent="0.2">
      <c r="A8" s="42" t="s">
        <v>73</v>
      </c>
      <c r="B8" s="41"/>
      <c r="C8" s="41"/>
      <c r="D8" s="41"/>
      <c r="E8" s="41"/>
      <c r="F8" s="41"/>
      <c r="G8" s="41"/>
      <c r="H8" s="41"/>
      <c r="I8" s="41"/>
      <c r="J8" s="41"/>
      <c r="K8" s="41"/>
      <c r="L8" s="41"/>
      <c r="M8" s="41"/>
      <c r="N8" s="41"/>
      <c r="O8" s="41"/>
      <c r="P8" s="41"/>
      <c r="Q8" s="41"/>
      <c r="R8" s="41"/>
      <c r="S8" s="41"/>
      <c r="T8" s="41"/>
      <c r="U8" s="41"/>
      <c r="V8" s="41"/>
      <c r="W8" s="41"/>
      <c r="X8" s="41"/>
      <c r="Y8" s="41"/>
      <c r="Z8" s="41"/>
    </row>
    <row r="9" spans="1:26" ht="15" customHeight="1" x14ac:dyDescent="0.2">
      <c r="B9" s="41"/>
      <c r="C9" s="41"/>
      <c r="D9" s="41"/>
      <c r="E9" s="41"/>
      <c r="F9" s="41"/>
      <c r="G9" s="41"/>
      <c r="H9" s="41"/>
      <c r="I9" s="41"/>
      <c r="J9" s="41"/>
      <c r="K9" s="41"/>
      <c r="L9" s="41"/>
      <c r="M9" s="41"/>
      <c r="N9" s="41"/>
      <c r="O9" s="41"/>
      <c r="P9" s="41"/>
      <c r="Q9" s="41"/>
      <c r="R9" s="41"/>
      <c r="S9" s="41"/>
      <c r="T9" s="41"/>
      <c r="U9" s="41"/>
      <c r="V9" s="41"/>
      <c r="W9" s="41"/>
      <c r="X9" s="41"/>
      <c r="Y9" s="41"/>
      <c r="Z9" s="41"/>
    </row>
    <row r="10" spans="1:26" ht="15" customHeight="1" x14ac:dyDescent="0.2">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ht="15" customHeight="1" x14ac:dyDescent="0.2">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5" customHeight="1" x14ac:dyDescent="0.2">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5" customHeight="1" x14ac:dyDescent="0.2">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5" customHeight="1" x14ac:dyDescent="0.2">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5" customHeight="1" x14ac:dyDescent="0.2">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5" customHeight="1" x14ac:dyDescent="0.2">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5" customHeight="1" x14ac:dyDescent="0.2">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5" customHeight="1" x14ac:dyDescent="0.2">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5" customHeight="1" x14ac:dyDescent="0.2">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5" customHeight="1" x14ac:dyDescent="0.2">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5" customHeight="1" x14ac:dyDescent="0.2">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5" customHeight="1" x14ac:dyDescent="0.2">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5" customHeight="1" x14ac:dyDescent="0.2">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5" customHeight="1" x14ac:dyDescent="0.2">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2.75" x14ac:dyDescent="0.2">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2.75" x14ac:dyDescent="0.2">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2.75" x14ac:dyDescent="0.2">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2.75" x14ac:dyDescent="0.2">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2.75"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2.75" x14ac:dyDescent="0.2">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2.75" x14ac:dyDescent="0.2">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2.75" x14ac:dyDescent="0.2">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2.75" x14ac:dyDescent="0.2">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2.75" x14ac:dyDescent="0.2">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2.75" x14ac:dyDescent="0.2">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2.75" x14ac:dyDescent="0.2">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2.75" x14ac:dyDescent="0.2">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2.75" x14ac:dyDescent="0.2">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2.75" x14ac:dyDescent="0.2">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2.75" x14ac:dyDescent="0.2">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2.75" x14ac:dyDescent="0.2">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2.75" x14ac:dyDescent="0.2">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2.75"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2.75" x14ac:dyDescent="0.2">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2.75" x14ac:dyDescent="0.2">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2.75"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2.75" x14ac:dyDescent="0.2">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2.75"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2.75"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2.75"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2.75"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2.75" x14ac:dyDescent="0.2">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2.75" x14ac:dyDescent="0.2">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2.75"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2.75"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2.75"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2.75"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2.75" x14ac:dyDescent="0.2">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2.75"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2.75"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2.75" x14ac:dyDescent="0.2">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2.75" x14ac:dyDescent="0.2">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2.75" x14ac:dyDescent="0.2">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2.75" x14ac:dyDescent="0.2">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2.75" x14ac:dyDescent="0.2">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2.75" x14ac:dyDescent="0.2">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2.75" x14ac:dyDescent="0.2">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2.75" x14ac:dyDescent="0.2">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2.75" x14ac:dyDescent="0.2">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2.75" x14ac:dyDescent="0.2">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2.75" x14ac:dyDescent="0.2">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2.75" x14ac:dyDescent="0.2">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2.75" x14ac:dyDescent="0.2">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2.75" x14ac:dyDescent="0.2">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2.75" x14ac:dyDescent="0.2">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2.75" x14ac:dyDescent="0.2">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2.75" x14ac:dyDescent="0.2">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2.75" x14ac:dyDescent="0.2">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2.75" x14ac:dyDescent="0.2">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2.75" x14ac:dyDescent="0.2">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2.75" x14ac:dyDescent="0.2">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2.75" x14ac:dyDescent="0.2">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2.75" x14ac:dyDescent="0.2">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2.75" x14ac:dyDescent="0.2">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2.75" x14ac:dyDescent="0.2">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2.75" x14ac:dyDescent="0.2">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2.75" x14ac:dyDescent="0.2">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2.75" x14ac:dyDescent="0.2">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2.75" x14ac:dyDescent="0.2">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2.75" x14ac:dyDescent="0.2">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2.75" x14ac:dyDescent="0.2">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2.75" x14ac:dyDescent="0.2">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2.75" x14ac:dyDescent="0.2">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2.75" x14ac:dyDescent="0.2">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2.75" x14ac:dyDescent="0.2">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2.75" x14ac:dyDescent="0.2">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2.75" x14ac:dyDescent="0.2">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2.75" x14ac:dyDescent="0.2">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2.75" x14ac:dyDescent="0.2">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2.75" x14ac:dyDescent="0.2">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2.75" x14ac:dyDescent="0.2">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2.75" x14ac:dyDescent="0.2">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2.75" x14ac:dyDescent="0.2">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2.75" x14ac:dyDescent="0.2">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2.75" x14ac:dyDescent="0.2">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2.75" x14ac:dyDescent="0.2">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2.75" x14ac:dyDescent="0.2">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2.75" x14ac:dyDescent="0.2">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2.75" x14ac:dyDescent="0.2">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2.75" x14ac:dyDescent="0.2">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2.75" x14ac:dyDescent="0.2">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2.75" x14ac:dyDescent="0.2">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2.75" x14ac:dyDescent="0.2">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2.75" x14ac:dyDescent="0.2">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2.75" x14ac:dyDescent="0.2">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2.75" x14ac:dyDescent="0.2">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2.75" x14ac:dyDescent="0.2">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2.75" x14ac:dyDescent="0.2">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2.75" x14ac:dyDescent="0.2">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2.75" x14ac:dyDescent="0.2">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2.75" x14ac:dyDescent="0.2">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2.75" x14ac:dyDescent="0.2">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2.75" x14ac:dyDescent="0.2">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2.75" x14ac:dyDescent="0.2">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2.75" x14ac:dyDescent="0.2">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2.75" x14ac:dyDescent="0.2">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2.75" x14ac:dyDescent="0.2">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2.75" x14ac:dyDescent="0.2">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2.75" x14ac:dyDescent="0.2">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2.75" x14ac:dyDescent="0.2">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2.75" x14ac:dyDescent="0.2">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2.75" x14ac:dyDescent="0.2">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2.75" x14ac:dyDescent="0.2">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2.75" x14ac:dyDescent="0.2">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2.75" x14ac:dyDescent="0.2">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2.75" x14ac:dyDescent="0.2">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2.75" x14ac:dyDescent="0.2">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2.75" x14ac:dyDescent="0.2">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2.75" x14ac:dyDescent="0.2">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2.75" x14ac:dyDescent="0.2">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2.75" x14ac:dyDescent="0.2">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2.75" x14ac:dyDescent="0.2">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2.75" x14ac:dyDescent="0.2">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2.75" x14ac:dyDescent="0.2">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2.75" x14ac:dyDescent="0.2">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2.75" x14ac:dyDescent="0.2">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2.75" x14ac:dyDescent="0.2">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2.75" x14ac:dyDescent="0.2">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2.75" x14ac:dyDescent="0.2">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2.75" x14ac:dyDescent="0.2">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2.75" x14ac:dyDescent="0.2">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2.75" x14ac:dyDescent="0.2">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2.75" x14ac:dyDescent="0.2">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2.75" x14ac:dyDescent="0.2">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2.75" x14ac:dyDescent="0.2">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2.75" x14ac:dyDescent="0.2">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2.75" x14ac:dyDescent="0.2">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2.75" x14ac:dyDescent="0.2">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2.75" x14ac:dyDescent="0.2">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2.75" x14ac:dyDescent="0.2">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2.75" x14ac:dyDescent="0.2">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2.75" x14ac:dyDescent="0.2">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2.75" x14ac:dyDescent="0.2">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2.75" x14ac:dyDescent="0.2">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2.75" x14ac:dyDescent="0.2">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2.75" x14ac:dyDescent="0.2">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2.75" x14ac:dyDescent="0.2">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2.75" x14ac:dyDescent="0.2">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2.75" x14ac:dyDescent="0.2">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2.75" x14ac:dyDescent="0.2">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2.75" x14ac:dyDescent="0.2">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2.75" x14ac:dyDescent="0.2">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2.75" x14ac:dyDescent="0.2">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2.75" x14ac:dyDescent="0.2">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2.75" x14ac:dyDescent="0.2">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2.75" x14ac:dyDescent="0.2">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2.75" x14ac:dyDescent="0.2">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2.75" x14ac:dyDescent="0.2">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2.75" x14ac:dyDescent="0.2">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2.75" x14ac:dyDescent="0.2">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2.75" x14ac:dyDescent="0.2">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2.75" x14ac:dyDescent="0.2">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2.75" x14ac:dyDescent="0.2">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2.75" x14ac:dyDescent="0.2">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2.75" x14ac:dyDescent="0.2">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2.75" x14ac:dyDescent="0.2">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2.75" x14ac:dyDescent="0.2">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2.75" x14ac:dyDescent="0.2">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2.75" x14ac:dyDescent="0.2">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2.75" x14ac:dyDescent="0.2">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2.75" x14ac:dyDescent="0.2">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2.75" x14ac:dyDescent="0.2">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2.75" x14ac:dyDescent="0.2">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2.75" x14ac:dyDescent="0.2">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2.75" x14ac:dyDescent="0.2">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2.75" x14ac:dyDescent="0.2">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2.75" x14ac:dyDescent="0.2">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2.75" x14ac:dyDescent="0.2">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2.75" x14ac:dyDescent="0.2">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2.75" x14ac:dyDescent="0.2">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2.75" x14ac:dyDescent="0.2">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2.75" x14ac:dyDescent="0.2">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2.75" x14ac:dyDescent="0.2">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2.75" x14ac:dyDescent="0.2">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2.75" x14ac:dyDescent="0.2">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2.75" x14ac:dyDescent="0.2">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2.75" x14ac:dyDescent="0.2">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2.75" x14ac:dyDescent="0.2">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2.75" x14ac:dyDescent="0.2">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2.75" x14ac:dyDescent="0.2">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2.75" x14ac:dyDescent="0.2">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2.75" x14ac:dyDescent="0.2">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2.75" x14ac:dyDescent="0.2">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2.75" x14ac:dyDescent="0.2">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2.75" x14ac:dyDescent="0.2">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2.75" x14ac:dyDescent="0.2">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2.75" x14ac:dyDescent="0.2">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2.75" x14ac:dyDescent="0.2">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2.75" x14ac:dyDescent="0.2">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2.75" x14ac:dyDescent="0.2">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2.75" x14ac:dyDescent="0.2">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2.75" x14ac:dyDescent="0.2">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2.75" x14ac:dyDescent="0.2">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2.75" x14ac:dyDescent="0.2">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2.75" x14ac:dyDescent="0.2">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2.75" x14ac:dyDescent="0.2">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2.75" x14ac:dyDescent="0.2">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2.75" x14ac:dyDescent="0.2">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2.75" x14ac:dyDescent="0.2">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2.75" x14ac:dyDescent="0.2">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2.75" x14ac:dyDescent="0.2">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2.75" x14ac:dyDescent="0.2">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2.75" x14ac:dyDescent="0.2">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2.75" x14ac:dyDescent="0.2">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2.75" x14ac:dyDescent="0.2">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2.75" x14ac:dyDescent="0.2">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2.75" x14ac:dyDescent="0.2">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2.75" x14ac:dyDescent="0.2">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2.75" x14ac:dyDescent="0.2">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2.75" x14ac:dyDescent="0.2">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2.75" x14ac:dyDescent="0.2">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2.75" x14ac:dyDescent="0.2">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2.75" x14ac:dyDescent="0.2">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2.75" x14ac:dyDescent="0.2">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2.75" x14ac:dyDescent="0.2">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2.75" x14ac:dyDescent="0.2">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2.75" x14ac:dyDescent="0.2">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2.75" x14ac:dyDescent="0.2">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2.75" x14ac:dyDescent="0.2">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2.75" x14ac:dyDescent="0.2">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2.75" x14ac:dyDescent="0.2">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2.75" x14ac:dyDescent="0.2">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2.75" x14ac:dyDescent="0.2">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2.75" x14ac:dyDescent="0.2">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2.75" x14ac:dyDescent="0.2">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2.75" x14ac:dyDescent="0.2">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2.75" x14ac:dyDescent="0.2">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2.75" x14ac:dyDescent="0.2">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2.75" x14ac:dyDescent="0.2">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2.75" x14ac:dyDescent="0.2">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2.75" x14ac:dyDescent="0.2">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2.75" x14ac:dyDescent="0.2">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2.75" x14ac:dyDescent="0.2">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2.75" x14ac:dyDescent="0.2">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2.75" x14ac:dyDescent="0.2">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2.75" x14ac:dyDescent="0.2">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2.75" x14ac:dyDescent="0.2">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2.75" x14ac:dyDescent="0.2">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2.75" x14ac:dyDescent="0.2">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2.75" x14ac:dyDescent="0.2">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2.75" x14ac:dyDescent="0.2">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2.75" x14ac:dyDescent="0.2">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2.75" x14ac:dyDescent="0.2">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2.75" x14ac:dyDescent="0.2">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2.75" x14ac:dyDescent="0.2">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2.75" x14ac:dyDescent="0.2">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2.75" x14ac:dyDescent="0.2">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2.75" x14ac:dyDescent="0.2">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2.75" x14ac:dyDescent="0.2">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2.75" x14ac:dyDescent="0.2">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2.75" x14ac:dyDescent="0.2">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2.75" x14ac:dyDescent="0.2">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2.75" x14ac:dyDescent="0.2">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2.75" x14ac:dyDescent="0.2">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2.75" x14ac:dyDescent="0.2">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2.75" x14ac:dyDescent="0.2">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2.75" x14ac:dyDescent="0.2">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2.75" x14ac:dyDescent="0.2">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2.75" x14ac:dyDescent="0.2">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2.75" x14ac:dyDescent="0.2">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2.75" x14ac:dyDescent="0.2">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2.75" x14ac:dyDescent="0.2">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2.75" x14ac:dyDescent="0.2">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2.75" x14ac:dyDescent="0.2">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2.75" x14ac:dyDescent="0.2">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2.75" x14ac:dyDescent="0.2">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2.75" x14ac:dyDescent="0.2">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2.75" x14ac:dyDescent="0.2">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2.75" x14ac:dyDescent="0.2">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2.75" x14ac:dyDescent="0.2">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2.75" x14ac:dyDescent="0.2">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2.75" x14ac:dyDescent="0.2">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2.75" x14ac:dyDescent="0.2">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2.75" x14ac:dyDescent="0.2">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2.75" x14ac:dyDescent="0.2">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2.75" x14ac:dyDescent="0.2">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2.75" x14ac:dyDescent="0.2">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2.75" x14ac:dyDescent="0.2">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2.75" x14ac:dyDescent="0.2">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2.75" x14ac:dyDescent="0.2">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2.75" x14ac:dyDescent="0.2">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2.75" x14ac:dyDescent="0.2">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2.75" x14ac:dyDescent="0.2">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2.75" x14ac:dyDescent="0.2">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2.75" x14ac:dyDescent="0.2">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2.75" x14ac:dyDescent="0.2">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2.75" x14ac:dyDescent="0.2">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2.75" x14ac:dyDescent="0.2">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2.75" x14ac:dyDescent="0.2">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2.75" x14ac:dyDescent="0.2">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2.75" x14ac:dyDescent="0.2">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2.75" x14ac:dyDescent="0.2">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2.75" x14ac:dyDescent="0.2">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2.75" x14ac:dyDescent="0.2">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2.75" x14ac:dyDescent="0.2">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2.75" x14ac:dyDescent="0.2">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2.75" x14ac:dyDescent="0.2">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2.75" x14ac:dyDescent="0.2">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2.75" x14ac:dyDescent="0.2">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2.75" x14ac:dyDescent="0.2">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2.75" x14ac:dyDescent="0.2">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2.75" x14ac:dyDescent="0.2">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2.75" x14ac:dyDescent="0.2">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2.75" x14ac:dyDescent="0.2">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2.75" x14ac:dyDescent="0.2">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2.75" x14ac:dyDescent="0.2">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2.75" x14ac:dyDescent="0.2">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2.75" x14ac:dyDescent="0.2">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2.75" x14ac:dyDescent="0.2">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2.75" x14ac:dyDescent="0.2">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2.75" x14ac:dyDescent="0.2">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2.75" x14ac:dyDescent="0.2">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2.75" x14ac:dyDescent="0.2">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2.75" x14ac:dyDescent="0.2">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2.75" x14ac:dyDescent="0.2">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2.75" x14ac:dyDescent="0.2">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2.75" x14ac:dyDescent="0.2">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2.75" x14ac:dyDescent="0.2">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2.75" x14ac:dyDescent="0.2">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2.75" x14ac:dyDescent="0.2">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2.75" x14ac:dyDescent="0.2">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2.75" x14ac:dyDescent="0.2">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2.75" x14ac:dyDescent="0.2">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2.75" x14ac:dyDescent="0.2">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2.75" x14ac:dyDescent="0.2">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2.75" x14ac:dyDescent="0.2">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2.75" x14ac:dyDescent="0.2">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2.75" x14ac:dyDescent="0.2">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2.75" x14ac:dyDescent="0.2">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2.75" x14ac:dyDescent="0.2">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2.75" x14ac:dyDescent="0.2">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2.75" x14ac:dyDescent="0.2">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2.75" x14ac:dyDescent="0.2">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2.75" x14ac:dyDescent="0.2">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2.75" x14ac:dyDescent="0.2">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2.75" x14ac:dyDescent="0.2">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2.75" x14ac:dyDescent="0.2">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2.75" x14ac:dyDescent="0.2">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2.75" x14ac:dyDescent="0.2">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2.75" x14ac:dyDescent="0.2">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2.75" x14ac:dyDescent="0.2">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2.75" x14ac:dyDescent="0.2">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2.75" x14ac:dyDescent="0.2">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2.75" x14ac:dyDescent="0.2">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2.75" x14ac:dyDescent="0.2">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2.75" x14ac:dyDescent="0.2">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2.75" x14ac:dyDescent="0.2">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2.75" x14ac:dyDescent="0.2">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2.75" x14ac:dyDescent="0.2">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2.75" x14ac:dyDescent="0.2">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2.75" x14ac:dyDescent="0.2">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2.75" x14ac:dyDescent="0.2">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2.75" x14ac:dyDescent="0.2">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2.75" x14ac:dyDescent="0.2">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2.75" x14ac:dyDescent="0.2">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2.75" x14ac:dyDescent="0.2">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2.75" x14ac:dyDescent="0.2">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2.75" x14ac:dyDescent="0.2">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2.75" x14ac:dyDescent="0.2">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2.75" x14ac:dyDescent="0.2">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2.75" x14ac:dyDescent="0.2">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2.75" x14ac:dyDescent="0.2">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2.75" x14ac:dyDescent="0.2">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2.75" x14ac:dyDescent="0.2">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2.75" x14ac:dyDescent="0.2">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2.75" x14ac:dyDescent="0.2">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2.75" x14ac:dyDescent="0.2">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2.75" x14ac:dyDescent="0.2">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2.75" x14ac:dyDescent="0.2">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2.75" x14ac:dyDescent="0.2">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2.75" x14ac:dyDescent="0.2">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2.75" x14ac:dyDescent="0.2">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2.75" x14ac:dyDescent="0.2">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2.75" x14ac:dyDescent="0.2">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2.75" x14ac:dyDescent="0.2">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2.75" x14ac:dyDescent="0.2">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2.75" x14ac:dyDescent="0.2">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2.75" x14ac:dyDescent="0.2">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2.75" x14ac:dyDescent="0.2">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2.75" x14ac:dyDescent="0.2">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2.75" x14ac:dyDescent="0.2">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2.75" x14ac:dyDescent="0.2">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2.75" x14ac:dyDescent="0.2">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2.75" x14ac:dyDescent="0.2">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2.75" x14ac:dyDescent="0.2">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2.75" x14ac:dyDescent="0.2">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2.75" x14ac:dyDescent="0.2">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2.75" x14ac:dyDescent="0.2">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2.75" x14ac:dyDescent="0.2">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2.75" x14ac:dyDescent="0.2">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2.75" x14ac:dyDescent="0.2">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2.75" x14ac:dyDescent="0.2">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2.75" x14ac:dyDescent="0.2">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2.75" x14ac:dyDescent="0.2">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2.75" x14ac:dyDescent="0.2">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2.75" x14ac:dyDescent="0.2">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2.75" x14ac:dyDescent="0.2">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2.75" x14ac:dyDescent="0.2">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2.75" x14ac:dyDescent="0.2">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2.75" x14ac:dyDescent="0.2">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2.75" x14ac:dyDescent="0.2">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2.75" x14ac:dyDescent="0.2">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2.75" x14ac:dyDescent="0.2">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2.75" x14ac:dyDescent="0.2">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2.75" x14ac:dyDescent="0.2">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2.75" x14ac:dyDescent="0.2">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2.75" x14ac:dyDescent="0.2">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2.75" x14ac:dyDescent="0.2">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2.75" x14ac:dyDescent="0.2">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2.75" x14ac:dyDescent="0.2">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2.75" x14ac:dyDescent="0.2">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2.75" x14ac:dyDescent="0.2">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2.75" x14ac:dyDescent="0.2">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2.75" x14ac:dyDescent="0.2">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2.75" x14ac:dyDescent="0.2">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2.75" x14ac:dyDescent="0.2">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2.75" x14ac:dyDescent="0.2">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2.75" x14ac:dyDescent="0.2">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2.75" x14ac:dyDescent="0.2">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2.75" x14ac:dyDescent="0.2">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2.75" x14ac:dyDescent="0.2">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2.75" x14ac:dyDescent="0.2">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2.75" x14ac:dyDescent="0.2">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2.75" x14ac:dyDescent="0.2">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2.75" x14ac:dyDescent="0.2">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2.75" x14ac:dyDescent="0.2">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2.75" x14ac:dyDescent="0.2">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2.75" x14ac:dyDescent="0.2">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2.75" x14ac:dyDescent="0.2">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2.75" x14ac:dyDescent="0.2">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2.75" x14ac:dyDescent="0.2">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2.75" x14ac:dyDescent="0.2">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2.75" x14ac:dyDescent="0.2">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2.75" x14ac:dyDescent="0.2">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2.75" x14ac:dyDescent="0.2">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2.75" x14ac:dyDescent="0.2">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2.75" x14ac:dyDescent="0.2">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2.75" x14ac:dyDescent="0.2">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2.75" x14ac:dyDescent="0.2">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2.75" x14ac:dyDescent="0.2">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2.75" x14ac:dyDescent="0.2">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2.75" x14ac:dyDescent="0.2">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2.75" x14ac:dyDescent="0.2">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2.75" x14ac:dyDescent="0.2">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2.75" x14ac:dyDescent="0.2">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2.75" x14ac:dyDescent="0.2">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2.75" x14ac:dyDescent="0.2">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2.75" x14ac:dyDescent="0.2">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2.75" x14ac:dyDescent="0.2">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2.75" x14ac:dyDescent="0.2">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2.75" x14ac:dyDescent="0.2">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2.75" x14ac:dyDescent="0.2">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2.75" x14ac:dyDescent="0.2">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2.75" x14ac:dyDescent="0.2">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2.75" x14ac:dyDescent="0.2">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2.75" x14ac:dyDescent="0.2">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2.75" x14ac:dyDescent="0.2">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2.75" x14ac:dyDescent="0.2">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2.75" x14ac:dyDescent="0.2">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2.75" x14ac:dyDescent="0.2">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2.75" x14ac:dyDescent="0.2">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2.75" x14ac:dyDescent="0.2">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2.75" x14ac:dyDescent="0.2">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2.75" x14ac:dyDescent="0.2">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2.75" x14ac:dyDescent="0.2">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2.75" x14ac:dyDescent="0.2">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2.75" x14ac:dyDescent="0.2">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2.75" x14ac:dyDescent="0.2">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2.75" x14ac:dyDescent="0.2">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2.75" x14ac:dyDescent="0.2">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2.75" x14ac:dyDescent="0.2">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2.75" x14ac:dyDescent="0.2">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2.75" x14ac:dyDescent="0.2">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2.75" x14ac:dyDescent="0.2">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2.75" x14ac:dyDescent="0.2">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2.75" x14ac:dyDescent="0.2">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2.75" x14ac:dyDescent="0.2">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2.75" x14ac:dyDescent="0.2">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2.75" x14ac:dyDescent="0.2">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2.75" x14ac:dyDescent="0.2">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2.75" x14ac:dyDescent="0.2">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2.75" x14ac:dyDescent="0.2">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2.75" x14ac:dyDescent="0.2">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2.75" x14ac:dyDescent="0.2">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2.75" x14ac:dyDescent="0.2">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2.75" x14ac:dyDescent="0.2">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2.75" x14ac:dyDescent="0.2">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2.75" x14ac:dyDescent="0.2">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2.75" x14ac:dyDescent="0.2">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2.75" x14ac:dyDescent="0.2">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2.75" x14ac:dyDescent="0.2">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2.75" x14ac:dyDescent="0.2">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2.75" x14ac:dyDescent="0.2">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2.75" x14ac:dyDescent="0.2">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2.75" x14ac:dyDescent="0.2">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2.75" x14ac:dyDescent="0.2">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2.75" x14ac:dyDescent="0.2">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2.75" x14ac:dyDescent="0.2">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2.75" x14ac:dyDescent="0.2">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2.75" x14ac:dyDescent="0.2">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2.75" x14ac:dyDescent="0.2">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2.75" x14ac:dyDescent="0.2">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2.75" x14ac:dyDescent="0.2">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2.75" x14ac:dyDescent="0.2">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2.75" x14ac:dyDescent="0.2">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2.75" x14ac:dyDescent="0.2">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2.75" x14ac:dyDescent="0.2">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2.75" x14ac:dyDescent="0.2">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2.75" x14ac:dyDescent="0.2">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2.75" x14ac:dyDescent="0.2">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2.75" x14ac:dyDescent="0.2">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2.75" x14ac:dyDescent="0.2">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2.75" x14ac:dyDescent="0.2">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2.75" x14ac:dyDescent="0.2">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2.75" x14ac:dyDescent="0.2">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2.75" x14ac:dyDescent="0.2">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2.75" x14ac:dyDescent="0.2">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2.75" x14ac:dyDescent="0.2">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2.75" x14ac:dyDescent="0.2">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2.75" x14ac:dyDescent="0.2">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2.75" x14ac:dyDescent="0.2">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2.75" x14ac:dyDescent="0.2">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2.75" x14ac:dyDescent="0.2">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2.75" x14ac:dyDescent="0.2">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2.75" x14ac:dyDescent="0.2">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2.75" x14ac:dyDescent="0.2">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2.75" x14ac:dyDescent="0.2">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2.75" x14ac:dyDescent="0.2">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2.75" x14ac:dyDescent="0.2">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2.75" x14ac:dyDescent="0.2">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2.75" x14ac:dyDescent="0.2">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2.75" x14ac:dyDescent="0.2">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2.75" x14ac:dyDescent="0.2">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2.75" x14ac:dyDescent="0.2">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2.75" x14ac:dyDescent="0.2">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2.75" x14ac:dyDescent="0.2">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2.75" x14ac:dyDescent="0.2">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2.75" x14ac:dyDescent="0.2">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2.75" x14ac:dyDescent="0.2">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2.75" x14ac:dyDescent="0.2">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2.75" x14ac:dyDescent="0.2">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2.75" x14ac:dyDescent="0.2">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2.75" x14ac:dyDescent="0.2">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2.75" x14ac:dyDescent="0.2">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2.75" x14ac:dyDescent="0.2">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2.75" x14ac:dyDescent="0.2">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2.75" x14ac:dyDescent="0.2">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2.75" x14ac:dyDescent="0.2">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2.75" x14ac:dyDescent="0.2">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2.75" x14ac:dyDescent="0.2">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2.75" x14ac:dyDescent="0.2">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2.75" x14ac:dyDescent="0.2">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2.75" x14ac:dyDescent="0.2">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2.75" x14ac:dyDescent="0.2">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2.75" x14ac:dyDescent="0.2">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2.75" x14ac:dyDescent="0.2">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2.75" x14ac:dyDescent="0.2">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2.75" x14ac:dyDescent="0.2">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2.75" x14ac:dyDescent="0.2">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2.75" x14ac:dyDescent="0.2">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2.75" x14ac:dyDescent="0.2">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2.75" x14ac:dyDescent="0.2">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2.75" x14ac:dyDescent="0.2">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2.75" x14ac:dyDescent="0.2">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2.75" x14ac:dyDescent="0.2">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2.75" x14ac:dyDescent="0.2">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2.75" x14ac:dyDescent="0.2">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2.75" x14ac:dyDescent="0.2">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2.75" x14ac:dyDescent="0.2">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2.75" x14ac:dyDescent="0.2">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2.75" x14ac:dyDescent="0.2">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2.75" x14ac:dyDescent="0.2">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2.75" x14ac:dyDescent="0.2">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2.75" x14ac:dyDescent="0.2">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2.75" x14ac:dyDescent="0.2">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2.75" x14ac:dyDescent="0.2">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2.75" x14ac:dyDescent="0.2">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2.75" x14ac:dyDescent="0.2">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2.75" x14ac:dyDescent="0.2">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2.75" x14ac:dyDescent="0.2">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2.75" x14ac:dyDescent="0.2">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2.75" x14ac:dyDescent="0.2">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2.75" x14ac:dyDescent="0.2">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2.75" x14ac:dyDescent="0.2">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2.75" x14ac:dyDescent="0.2">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2.75" x14ac:dyDescent="0.2">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2.75" x14ac:dyDescent="0.2">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2.75" x14ac:dyDescent="0.2">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2.75" x14ac:dyDescent="0.2">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2.75" x14ac:dyDescent="0.2">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2.75" x14ac:dyDescent="0.2">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2.75" x14ac:dyDescent="0.2">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2.75" x14ac:dyDescent="0.2">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2.75" x14ac:dyDescent="0.2">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2.75" x14ac:dyDescent="0.2">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2.75" x14ac:dyDescent="0.2">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2.75" x14ac:dyDescent="0.2">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2.75" x14ac:dyDescent="0.2">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2.75" x14ac:dyDescent="0.2">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2.75" x14ac:dyDescent="0.2">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2.75" x14ac:dyDescent="0.2">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2.75" x14ac:dyDescent="0.2">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2.75" x14ac:dyDescent="0.2">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2.75" x14ac:dyDescent="0.2">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2.75" x14ac:dyDescent="0.2">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2.75" x14ac:dyDescent="0.2">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2.75" x14ac:dyDescent="0.2">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2.75" x14ac:dyDescent="0.2">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2.75" x14ac:dyDescent="0.2">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2.75" x14ac:dyDescent="0.2">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2.75" x14ac:dyDescent="0.2">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2.75" x14ac:dyDescent="0.2">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2.75" x14ac:dyDescent="0.2">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2.75" x14ac:dyDescent="0.2">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2.75" x14ac:dyDescent="0.2">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2.75" x14ac:dyDescent="0.2">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2.75" x14ac:dyDescent="0.2">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2.75" x14ac:dyDescent="0.2">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2.75" x14ac:dyDescent="0.2">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2.75" x14ac:dyDescent="0.2">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2.75" x14ac:dyDescent="0.2">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2.75" x14ac:dyDescent="0.2">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2.75" x14ac:dyDescent="0.2">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2.75" x14ac:dyDescent="0.2">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2.75" x14ac:dyDescent="0.2">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2.75" x14ac:dyDescent="0.2">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2.75" x14ac:dyDescent="0.2">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2.75" x14ac:dyDescent="0.2">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2.75" x14ac:dyDescent="0.2">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2.75" x14ac:dyDescent="0.2">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2.75" x14ac:dyDescent="0.2">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2.75" x14ac:dyDescent="0.2">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2.75" x14ac:dyDescent="0.2">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2.75" x14ac:dyDescent="0.2">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2.75" x14ac:dyDescent="0.2">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2.75" x14ac:dyDescent="0.2">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2.75" x14ac:dyDescent="0.2">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2.75" x14ac:dyDescent="0.2">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2.75" x14ac:dyDescent="0.2">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2.75" x14ac:dyDescent="0.2">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2.75" x14ac:dyDescent="0.2">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2.75" x14ac:dyDescent="0.2">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2.75" x14ac:dyDescent="0.2">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2.75" x14ac:dyDescent="0.2">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2.75" x14ac:dyDescent="0.2">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2.75" x14ac:dyDescent="0.2">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2.75" x14ac:dyDescent="0.2">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2.75" x14ac:dyDescent="0.2">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2.75" x14ac:dyDescent="0.2">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2.75" x14ac:dyDescent="0.2">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2.75" x14ac:dyDescent="0.2">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2.75" x14ac:dyDescent="0.2">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2.75" x14ac:dyDescent="0.2">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2.75" x14ac:dyDescent="0.2">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2.75" x14ac:dyDescent="0.2">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2.75" x14ac:dyDescent="0.2">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2.75" x14ac:dyDescent="0.2">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2.75" x14ac:dyDescent="0.2">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2.75" x14ac:dyDescent="0.2">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2.75" x14ac:dyDescent="0.2">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2.75" x14ac:dyDescent="0.2">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2.75" x14ac:dyDescent="0.2">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2.75" x14ac:dyDescent="0.2">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2.75" x14ac:dyDescent="0.2">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2.75" x14ac:dyDescent="0.2">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2.75" x14ac:dyDescent="0.2">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2.75" x14ac:dyDescent="0.2">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2.75" x14ac:dyDescent="0.2">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2.75" x14ac:dyDescent="0.2">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2.75" x14ac:dyDescent="0.2">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2.75" x14ac:dyDescent="0.2">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2.75" x14ac:dyDescent="0.2">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2.75" x14ac:dyDescent="0.2">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2.75" x14ac:dyDescent="0.2">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2.75" x14ac:dyDescent="0.2">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2.75" x14ac:dyDescent="0.2">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2.75" x14ac:dyDescent="0.2">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2.75" x14ac:dyDescent="0.2">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2.75" x14ac:dyDescent="0.2">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2.75" x14ac:dyDescent="0.2">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2.75" x14ac:dyDescent="0.2">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2.75" x14ac:dyDescent="0.2">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2.75" x14ac:dyDescent="0.2">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2.75" x14ac:dyDescent="0.2">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2.75" x14ac:dyDescent="0.2">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2.75" x14ac:dyDescent="0.2">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2.75" x14ac:dyDescent="0.2">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2.75" x14ac:dyDescent="0.2">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2.75" x14ac:dyDescent="0.2">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2.75" x14ac:dyDescent="0.2">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2.75" x14ac:dyDescent="0.2">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2.75" x14ac:dyDescent="0.2">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2.75" x14ac:dyDescent="0.2">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2.75" x14ac:dyDescent="0.2">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2.75" x14ac:dyDescent="0.2">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2.75" x14ac:dyDescent="0.2">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2.75" x14ac:dyDescent="0.2">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2.75" x14ac:dyDescent="0.2">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2.75" x14ac:dyDescent="0.2">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2.75" x14ac:dyDescent="0.2">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2.75" x14ac:dyDescent="0.2">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2.75" x14ac:dyDescent="0.2">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2.75" x14ac:dyDescent="0.2">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2.75" x14ac:dyDescent="0.2">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2.75" x14ac:dyDescent="0.2">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2.75" x14ac:dyDescent="0.2">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2.75" x14ac:dyDescent="0.2">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2.75" x14ac:dyDescent="0.2">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2.75" x14ac:dyDescent="0.2">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2.75" x14ac:dyDescent="0.2">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2.75" x14ac:dyDescent="0.2">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2.75" x14ac:dyDescent="0.2">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2.75" x14ac:dyDescent="0.2">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2.75" x14ac:dyDescent="0.2">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2.75" x14ac:dyDescent="0.2">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2.75" x14ac:dyDescent="0.2">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2.75" x14ac:dyDescent="0.2">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2.75" x14ac:dyDescent="0.2">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2.75" x14ac:dyDescent="0.2">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2.75" x14ac:dyDescent="0.2">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2.75" x14ac:dyDescent="0.2">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2.75" x14ac:dyDescent="0.2">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2.75" x14ac:dyDescent="0.2">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2.75" x14ac:dyDescent="0.2">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2.75" x14ac:dyDescent="0.2">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2.75" x14ac:dyDescent="0.2">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2.75" x14ac:dyDescent="0.2">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2.75" x14ac:dyDescent="0.2">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2.75" x14ac:dyDescent="0.2">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2.75" x14ac:dyDescent="0.2">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2.75" x14ac:dyDescent="0.2">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2.75" x14ac:dyDescent="0.2">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2.75" x14ac:dyDescent="0.2">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2.75" x14ac:dyDescent="0.2">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2.75" x14ac:dyDescent="0.2">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2.75" x14ac:dyDescent="0.2">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2.75" x14ac:dyDescent="0.2">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2.75" x14ac:dyDescent="0.2">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2.75" x14ac:dyDescent="0.2">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2.75" x14ac:dyDescent="0.2">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2.75" x14ac:dyDescent="0.2">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2.75" x14ac:dyDescent="0.2">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2.75" x14ac:dyDescent="0.2">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2.75" x14ac:dyDescent="0.2">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2.75" x14ac:dyDescent="0.2">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2.75" x14ac:dyDescent="0.2">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2.75" x14ac:dyDescent="0.2">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2.75" x14ac:dyDescent="0.2">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2.75" x14ac:dyDescent="0.2">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2.75" x14ac:dyDescent="0.2">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2.75" x14ac:dyDescent="0.2">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2.75" x14ac:dyDescent="0.2">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2.75" x14ac:dyDescent="0.2">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2.75" x14ac:dyDescent="0.2">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2.75" x14ac:dyDescent="0.2">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2.75" x14ac:dyDescent="0.2">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2.75" x14ac:dyDescent="0.2">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2.75" x14ac:dyDescent="0.2">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2.75" x14ac:dyDescent="0.2">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2.75" x14ac:dyDescent="0.2">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2.75" x14ac:dyDescent="0.2">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2.75" x14ac:dyDescent="0.2">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2.75" x14ac:dyDescent="0.2">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2.75" x14ac:dyDescent="0.2">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2.75" x14ac:dyDescent="0.2">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2.75" x14ac:dyDescent="0.2">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2.75" x14ac:dyDescent="0.2">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2.75" x14ac:dyDescent="0.2">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2.75" x14ac:dyDescent="0.2">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2.75" x14ac:dyDescent="0.2">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2.75" x14ac:dyDescent="0.2">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2.75" x14ac:dyDescent="0.2">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2.75" x14ac:dyDescent="0.2">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2.75" x14ac:dyDescent="0.2">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2.75" x14ac:dyDescent="0.2">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2.75" x14ac:dyDescent="0.2">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2.75" x14ac:dyDescent="0.2">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2.75" x14ac:dyDescent="0.2">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2.75" x14ac:dyDescent="0.2">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2.75" x14ac:dyDescent="0.2">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2.75" x14ac:dyDescent="0.2">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2.75" x14ac:dyDescent="0.2">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2.75" x14ac:dyDescent="0.2">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2.75" x14ac:dyDescent="0.2">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2.75" x14ac:dyDescent="0.2">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2.75" x14ac:dyDescent="0.2">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2.75" x14ac:dyDescent="0.2">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2.75" x14ac:dyDescent="0.2">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2.75" x14ac:dyDescent="0.2">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2.75" x14ac:dyDescent="0.2">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2.75" x14ac:dyDescent="0.2">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2.75" x14ac:dyDescent="0.2">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2.75" x14ac:dyDescent="0.2">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2.75" x14ac:dyDescent="0.2">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2.75" x14ac:dyDescent="0.2">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2.75" x14ac:dyDescent="0.2">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2.75" x14ac:dyDescent="0.2">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2.75" x14ac:dyDescent="0.2">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2.75" x14ac:dyDescent="0.2">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2.75" x14ac:dyDescent="0.2">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2.75" x14ac:dyDescent="0.2">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2.75" x14ac:dyDescent="0.2">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2.75" x14ac:dyDescent="0.2">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2.75" x14ac:dyDescent="0.2">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2.75" x14ac:dyDescent="0.2">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2.75" x14ac:dyDescent="0.2">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2.75" x14ac:dyDescent="0.2">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2.75" x14ac:dyDescent="0.2">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2.75" x14ac:dyDescent="0.2">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2.75" x14ac:dyDescent="0.2">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2.75" x14ac:dyDescent="0.2">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2.75" x14ac:dyDescent="0.2">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2.75" x14ac:dyDescent="0.2">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2.75" x14ac:dyDescent="0.2">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2.75" x14ac:dyDescent="0.2">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2.75" x14ac:dyDescent="0.2">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2.75" x14ac:dyDescent="0.2">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2.75" x14ac:dyDescent="0.2">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2.75" x14ac:dyDescent="0.2">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2.75" x14ac:dyDescent="0.2">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2.75" x14ac:dyDescent="0.2">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2.75" x14ac:dyDescent="0.2">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2.75" x14ac:dyDescent="0.2">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2.75" x14ac:dyDescent="0.2">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2.75" x14ac:dyDescent="0.2">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2.75" x14ac:dyDescent="0.2">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2.75" x14ac:dyDescent="0.2">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2.75" x14ac:dyDescent="0.2">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2.75" x14ac:dyDescent="0.2">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2.75" x14ac:dyDescent="0.2">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2.75" x14ac:dyDescent="0.2">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2.75" x14ac:dyDescent="0.2">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2.75" x14ac:dyDescent="0.2">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2.75" x14ac:dyDescent="0.2">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2.75" x14ac:dyDescent="0.2">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2.75" x14ac:dyDescent="0.2">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2.75" x14ac:dyDescent="0.2">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2.75" x14ac:dyDescent="0.2">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2.75" x14ac:dyDescent="0.2">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2.75" x14ac:dyDescent="0.2">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2.75" x14ac:dyDescent="0.2">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2.75" x14ac:dyDescent="0.2">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2.75" x14ac:dyDescent="0.2">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2.75" x14ac:dyDescent="0.2">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2.75" x14ac:dyDescent="0.2">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2.75" x14ac:dyDescent="0.2">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2.75" x14ac:dyDescent="0.2">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2.75" x14ac:dyDescent="0.2">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2.75" x14ac:dyDescent="0.2">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2.75" x14ac:dyDescent="0.2">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2.75" x14ac:dyDescent="0.2">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2.75" x14ac:dyDescent="0.2">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2.75" x14ac:dyDescent="0.2">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2.75" x14ac:dyDescent="0.2">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2.75" x14ac:dyDescent="0.2">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2.75" x14ac:dyDescent="0.2">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2.75" x14ac:dyDescent="0.2">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2.75" x14ac:dyDescent="0.2">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2.75" x14ac:dyDescent="0.2">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2.75" x14ac:dyDescent="0.2">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2.75" x14ac:dyDescent="0.2">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2.75" x14ac:dyDescent="0.2">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2.75" x14ac:dyDescent="0.2">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2.75" x14ac:dyDescent="0.2">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2.75" x14ac:dyDescent="0.2">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2.75" x14ac:dyDescent="0.2">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2.75" x14ac:dyDescent="0.2">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2.75" x14ac:dyDescent="0.2">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2.75" x14ac:dyDescent="0.2">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2.75" x14ac:dyDescent="0.2">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2.75" x14ac:dyDescent="0.2">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2.75" x14ac:dyDescent="0.2">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2.75" x14ac:dyDescent="0.2">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2.75" x14ac:dyDescent="0.2">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2.75" x14ac:dyDescent="0.2">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2.75" x14ac:dyDescent="0.2">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2.75" x14ac:dyDescent="0.2">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2.75" x14ac:dyDescent="0.2">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2.75" x14ac:dyDescent="0.2">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2.75" x14ac:dyDescent="0.2">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2.75" x14ac:dyDescent="0.2">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2.75" x14ac:dyDescent="0.2">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2.75" x14ac:dyDescent="0.2">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2.75" x14ac:dyDescent="0.2">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2.75" x14ac:dyDescent="0.2">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2.75" x14ac:dyDescent="0.2">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2.75" x14ac:dyDescent="0.2">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2.75" x14ac:dyDescent="0.2">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2.75" x14ac:dyDescent="0.2">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2.75" x14ac:dyDescent="0.2">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2.75" x14ac:dyDescent="0.2">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2.75" x14ac:dyDescent="0.2">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2.75" x14ac:dyDescent="0.2">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2.75" x14ac:dyDescent="0.2">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2.75" x14ac:dyDescent="0.2">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2.75" x14ac:dyDescent="0.2">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2.75" x14ac:dyDescent="0.2">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2.75" x14ac:dyDescent="0.2">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2.75" x14ac:dyDescent="0.2">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2.75" x14ac:dyDescent="0.2">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2.75" x14ac:dyDescent="0.2">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2.75" x14ac:dyDescent="0.2">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2.75" x14ac:dyDescent="0.2">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2.75" x14ac:dyDescent="0.2">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2.75" x14ac:dyDescent="0.2">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2.75" x14ac:dyDescent="0.2">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2.75" x14ac:dyDescent="0.2">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2.75" x14ac:dyDescent="0.2">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2.75" x14ac:dyDescent="0.2">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2.75" x14ac:dyDescent="0.2">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2.75" x14ac:dyDescent="0.2">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2.75" x14ac:dyDescent="0.2">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2.75" x14ac:dyDescent="0.2">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2.75" x14ac:dyDescent="0.2">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2.75" x14ac:dyDescent="0.2">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2.75" x14ac:dyDescent="0.2">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2.75" x14ac:dyDescent="0.2">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2.75" x14ac:dyDescent="0.2">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2.75" x14ac:dyDescent="0.2">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2.75" x14ac:dyDescent="0.2">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2.75" x14ac:dyDescent="0.2">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2.75" x14ac:dyDescent="0.2">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2.75" x14ac:dyDescent="0.2">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2.75" x14ac:dyDescent="0.2">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2.75" x14ac:dyDescent="0.2">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2.75" x14ac:dyDescent="0.2">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2.75" x14ac:dyDescent="0.2">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2.75" x14ac:dyDescent="0.2">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2.75" x14ac:dyDescent="0.2">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2.75" x14ac:dyDescent="0.2">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2.75" x14ac:dyDescent="0.2">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2.75" x14ac:dyDescent="0.2">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2.75" x14ac:dyDescent="0.2">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2.75" x14ac:dyDescent="0.2">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2.75" x14ac:dyDescent="0.2">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2.75" x14ac:dyDescent="0.2">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2.75" x14ac:dyDescent="0.2">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2.75" x14ac:dyDescent="0.2">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2.75" x14ac:dyDescent="0.2">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2.75" x14ac:dyDescent="0.2">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2.75" x14ac:dyDescent="0.2">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2.75" x14ac:dyDescent="0.2">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2.75" x14ac:dyDescent="0.2">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2.75" x14ac:dyDescent="0.2">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2.75" x14ac:dyDescent="0.2">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2.75" x14ac:dyDescent="0.2">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2.75" x14ac:dyDescent="0.2">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2.75" x14ac:dyDescent="0.2">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2.75" x14ac:dyDescent="0.2">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2.75" x14ac:dyDescent="0.2">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2.75" x14ac:dyDescent="0.2">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2.75" x14ac:dyDescent="0.2">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2.75" x14ac:dyDescent="0.2">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2.75" x14ac:dyDescent="0.2">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2.75" x14ac:dyDescent="0.2">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2.75" x14ac:dyDescent="0.2">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2.75" x14ac:dyDescent="0.2">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2.75" x14ac:dyDescent="0.2">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2.75" x14ac:dyDescent="0.2">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2.75" x14ac:dyDescent="0.2">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2.75" x14ac:dyDescent="0.2">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2.75" x14ac:dyDescent="0.2">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2.75" x14ac:dyDescent="0.2">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2.75" x14ac:dyDescent="0.2">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2.75" x14ac:dyDescent="0.2">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2.75" x14ac:dyDescent="0.2">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2.75" x14ac:dyDescent="0.2">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2.75" x14ac:dyDescent="0.2">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2.75" x14ac:dyDescent="0.2">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2.75" x14ac:dyDescent="0.2">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3"/>
  <sheetViews>
    <sheetView tabSelected="1" topLeftCell="E1" workbookViewId="0">
      <selection activeCell="N20" sqref="N20"/>
    </sheetView>
  </sheetViews>
  <sheetFormatPr defaultColWidth="17.28515625" defaultRowHeight="15" customHeight="1" x14ac:dyDescent="0.2"/>
  <cols>
    <col min="1" max="1" width="10.7109375" customWidth="1"/>
    <col min="2" max="2" width="19.28515625" customWidth="1"/>
    <col min="3" max="3" width="20.28515625" customWidth="1"/>
    <col min="4" max="4" width="20" customWidth="1"/>
    <col min="5" max="5" width="18.85546875" customWidth="1"/>
    <col min="6" max="6" width="2.85546875" customWidth="1"/>
    <col min="7" max="11" width="4.7109375" customWidth="1"/>
    <col min="12" max="12" width="10.140625" customWidth="1"/>
    <col min="13" max="13" width="1.7109375" customWidth="1"/>
    <col min="14" max="14" width="26.5703125" customWidth="1"/>
    <col min="15" max="18" width="6" customWidth="1"/>
    <col min="19" max="19" width="1.28515625" customWidth="1"/>
    <col min="20" max="20" width="3" customWidth="1"/>
    <col min="21" max="21" width="32.28515625" customWidth="1"/>
    <col min="22" max="22" width="9.140625" customWidth="1"/>
    <col min="23" max="23" width="34.42578125" style="241" customWidth="1"/>
    <col min="24" max="28" width="52.28515625" customWidth="1"/>
  </cols>
  <sheetData>
    <row r="1" spans="1:28" ht="21" customHeight="1" x14ac:dyDescent="0.35">
      <c r="A1" s="69" t="s">
        <v>2</v>
      </c>
      <c r="B1" s="69"/>
      <c r="C1" s="69"/>
      <c r="D1" s="69"/>
      <c r="E1" s="69"/>
      <c r="F1" s="69"/>
      <c r="G1" s="70"/>
      <c r="H1" s="4"/>
      <c r="I1" s="4"/>
      <c r="J1" s="4"/>
      <c r="K1" s="4"/>
      <c r="L1" s="4"/>
      <c r="M1" s="71"/>
      <c r="N1" s="71" t="s">
        <v>105</v>
      </c>
      <c r="O1" s="79"/>
      <c r="P1" s="79"/>
      <c r="Q1" s="79"/>
      <c r="R1" s="79"/>
      <c r="S1" s="79"/>
      <c r="T1" s="79"/>
      <c r="U1" s="79"/>
      <c r="V1" s="79"/>
      <c r="W1" s="79"/>
      <c r="X1" s="4"/>
      <c r="Y1" s="4"/>
      <c r="Z1" s="4"/>
      <c r="AA1" s="4"/>
      <c r="AB1" s="4"/>
    </row>
    <row r="2" spans="1:28" ht="15" customHeight="1" x14ac:dyDescent="0.25">
      <c r="A2" s="249" t="s">
        <v>116</v>
      </c>
      <c r="B2" s="210" t="s">
        <v>86</v>
      </c>
      <c r="C2" s="210" t="s">
        <v>151</v>
      </c>
      <c r="D2" s="210" t="s">
        <v>152</v>
      </c>
      <c r="E2" s="210" t="s">
        <v>153</v>
      </c>
      <c r="F2" s="211"/>
      <c r="G2" s="212" t="s">
        <v>154</v>
      </c>
      <c r="H2" s="210" t="s">
        <v>86</v>
      </c>
      <c r="I2" s="210" t="s">
        <v>151</v>
      </c>
      <c r="J2" s="210" t="s">
        <v>152</v>
      </c>
      <c r="K2" s="210" t="s">
        <v>153</v>
      </c>
      <c r="M2" s="103"/>
      <c r="N2" s="105" t="s">
        <v>156</v>
      </c>
      <c r="O2" s="105" t="s">
        <v>86</v>
      </c>
      <c r="P2" s="105" t="s">
        <v>160</v>
      </c>
      <c r="Q2" s="105" t="s">
        <v>161</v>
      </c>
      <c r="R2" s="105" t="s">
        <v>153</v>
      </c>
      <c r="S2" s="106"/>
      <c r="T2" s="107"/>
      <c r="U2" s="105" t="s">
        <v>162</v>
      </c>
      <c r="V2" s="287" t="s">
        <v>163</v>
      </c>
      <c r="W2" s="287"/>
      <c r="X2" s="291"/>
    </row>
    <row r="3" spans="1:28" ht="14.25" customHeight="1" x14ac:dyDescent="0.2">
      <c r="A3" s="250"/>
      <c r="B3" s="242" t="s">
        <v>164</v>
      </c>
      <c r="C3" s="242" t="s">
        <v>164</v>
      </c>
      <c r="D3" s="242" t="s">
        <v>164</v>
      </c>
      <c r="E3" s="242" t="s">
        <v>164</v>
      </c>
      <c r="F3" s="213"/>
      <c r="G3" s="214">
        <v>4</v>
      </c>
      <c r="H3" s="215">
        <v>1</v>
      </c>
      <c r="I3" s="215">
        <v>2</v>
      </c>
      <c r="J3" s="215">
        <v>3</v>
      </c>
      <c r="K3" s="215">
        <v>4</v>
      </c>
      <c r="L3" s="144"/>
      <c r="M3" s="103"/>
      <c r="N3" s="150" t="s">
        <v>255</v>
      </c>
      <c r="O3" s="150">
        <v>107</v>
      </c>
      <c r="P3" s="147"/>
      <c r="Q3" s="147"/>
      <c r="R3" s="147"/>
      <c r="S3" s="151"/>
      <c r="T3" s="150">
        <v>1</v>
      </c>
      <c r="U3" s="150" t="s">
        <v>218</v>
      </c>
      <c r="V3" s="288">
        <v>9</v>
      </c>
      <c r="W3" s="296"/>
      <c r="X3" s="291"/>
    </row>
    <row r="4" spans="1:28" ht="14.25" customHeight="1" x14ac:dyDescent="0.2">
      <c r="A4" s="250"/>
      <c r="B4" s="269"/>
      <c r="C4" s="270"/>
      <c r="D4" s="269"/>
      <c r="E4" s="270"/>
      <c r="F4" s="213"/>
      <c r="G4" s="214"/>
      <c r="H4" s="215"/>
      <c r="I4" s="215"/>
      <c r="J4" s="215"/>
      <c r="K4" s="215"/>
      <c r="L4" s="144"/>
      <c r="M4" s="103"/>
      <c r="N4" s="150" t="s">
        <v>257</v>
      </c>
      <c r="O4" s="150">
        <v>117</v>
      </c>
      <c r="P4" s="150">
        <v>102</v>
      </c>
      <c r="Q4" s="150">
        <v>93</v>
      </c>
      <c r="R4" s="150">
        <v>87</v>
      </c>
      <c r="S4" s="151"/>
      <c r="T4" s="150">
        <v>2</v>
      </c>
      <c r="U4" s="150" t="s">
        <v>258</v>
      </c>
      <c r="V4" s="288">
        <v>9</v>
      </c>
      <c r="W4" s="296"/>
      <c r="X4" s="292" t="s">
        <v>259</v>
      </c>
      <c r="Y4" s="107"/>
      <c r="Z4" s="107"/>
      <c r="AA4" s="107"/>
    </row>
    <row r="5" spans="1:28" ht="14.25" customHeight="1" x14ac:dyDescent="0.2">
      <c r="A5" s="250"/>
      <c r="B5" s="242" t="s">
        <v>256</v>
      </c>
      <c r="C5" s="242" t="s">
        <v>256</v>
      </c>
      <c r="D5" s="242" t="s">
        <v>256</v>
      </c>
      <c r="E5" s="242" t="s">
        <v>256</v>
      </c>
      <c r="F5" s="213"/>
      <c r="G5" s="214">
        <v>4</v>
      </c>
      <c r="H5" s="215">
        <v>1</v>
      </c>
      <c r="I5" s="215">
        <v>2</v>
      </c>
      <c r="J5" s="215">
        <v>3</v>
      </c>
      <c r="K5" s="215">
        <v>4</v>
      </c>
      <c r="L5" s="144"/>
      <c r="M5" s="156"/>
      <c r="N5" s="147"/>
      <c r="O5" s="150"/>
      <c r="P5" s="150"/>
      <c r="Q5" s="150"/>
      <c r="R5" s="150"/>
      <c r="S5" s="151"/>
      <c r="T5" s="150">
        <v>3</v>
      </c>
      <c r="U5" s="150" t="s">
        <v>262</v>
      </c>
      <c r="V5" s="288">
        <v>9</v>
      </c>
      <c r="W5" s="296"/>
      <c r="X5" s="293"/>
      <c r="Y5" s="107"/>
      <c r="Z5" s="105" t="s">
        <v>263</v>
      </c>
      <c r="AA5" s="105" t="s">
        <v>219</v>
      </c>
    </row>
    <row r="6" spans="1:28" ht="14.25" customHeight="1" x14ac:dyDescent="0.2">
      <c r="A6" s="250"/>
      <c r="B6" s="270"/>
      <c r="C6" s="270"/>
      <c r="D6" s="270"/>
      <c r="E6" s="270"/>
      <c r="F6" s="213"/>
      <c r="G6" s="214"/>
      <c r="H6" s="215"/>
      <c r="I6" s="215"/>
      <c r="J6" s="215"/>
      <c r="K6" s="215"/>
      <c r="L6" s="144"/>
      <c r="M6" s="103"/>
      <c r="N6" s="150" t="s">
        <v>265</v>
      </c>
      <c r="O6" s="134">
        <v>3</v>
      </c>
      <c r="P6" s="134">
        <v>4</v>
      </c>
      <c r="Q6" s="134">
        <v>7</v>
      </c>
      <c r="R6" s="134">
        <v>7</v>
      </c>
      <c r="S6" s="151"/>
      <c r="T6" s="150">
        <v>4</v>
      </c>
      <c r="U6" s="150" t="s">
        <v>266</v>
      </c>
      <c r="V6" s="288">
        <v>10</v>
      </c>
      <c r="W6" s="296"/>
      <c r="X6" s="294"/>
      <c r="Y6" s="150" t="s">
        <v>267</v>
      </c>
      <c r="Z6" s="150">
        <v>70</v>
      </c>
      <c r="AA6" s="150">
        <v>140</v>
      </c>
    </row>
    <row r="7" spans="1:28" ht="14.25" customHeight="1" x14ac:dyDescent="0.2">
      <c r="A7" s="250"/>
      <c r="B7" s="242" t="s">
        <v>260</v>
      </c>
      <c r="C7" s="242" t="s">
        <v>260</v>
      </c>
      <c r="D7" s="242" t="s">
        <v>260</v>
      </c>
      <c r="E7" s="242" t="s">
        <v>260</v>
      </c>
      <c r="F7" s="213"/>
      <c r="G7" s="214">
        <v>4</v>
      </c>
      <c r="H7" s="215">
        <v>1</v>
      </c>
      <c r="I7" s="215">
        <v>2</v>
      </c>
      <c r="J7" s="215">
        <v>3</v>
      </c>
      <c r="K7" s="215">
        <v>4</v>
      </c>
      <c r="L7" s="144"/>
      <c r="M7" s="103"/>
      <c r="N7" s="150" t="s">
        <v>269</v>
      </c>
      <c r="O7" s="134">
        <v>2</v>
      </c>
      <c r="P7" s="134">
        <v>3</v>
      </c>
      <c r="Q7" s="134">
        <v>4</v>
      </c>
      <c r="R7" s="134">
        <v>4</v>
      </c>
      <c r="S7" s="151"/>
      <c r="T7" s="150">
        <v>5</v>
      </c>
      <c r="U7" s="150" t="s">
        <v>270</v>
      </c>
      <c r="V7" s="288">
        <v>11</v>
      </c>
      <c r="W7" s="296"/>
      <c r="X7" s="295" t="s">
        <v>271</v>
      </c>
      <c r="Y7" s="150" t="s">
        <v>272</v>
      </c>
      <c r="Z7" s="150">
        <v>95</v>
      </c>
      <c r="AA7" s="150">
        <v>133</v>
      </c>
      <c r="AB7" s="132"/>
    </row>
    <row r="8" spans="1:28" ht="12.75" x14ac:dyDescent="0.2">
      <c r="A8" s="250"/>
      <c r="B8" s="270"/>
      <c r="C8" s="271"/>
      <c r="D8" s="272"/>
      <c r="E8" s="270"/>
      <c r="F8" s="213"/>
      <c r="G8" s="214"/>
      <c r="H8" s="215"/>
      <c r="I8" s="215"/>
      <c r="J8" s="215"/>
      <c r="K8" s="215"/>
      <c r="L8" s="144"/>
      <c r="M8" s="103"/>
      <c r="N8" s="150" t="s">
        <v>239</v>
      </c>
      <c r="O8" s="134">
        <v>2</v>
      </c>
      <c r="P8" s="134">
        <v>4</v>
      </c>
      <c r="Q8" s="134">
        <v>5</v>
      </c>
      <c r="R8" s="134">
        <v>5</v>
      </c>
      <c r="S8" s="151"/>
      <c r="T8" s="150">
        <v>6</v>
      </c>
      <c r="U8" s="150" t="s">
        <v>275</v>
      </c>
      <c r="V8" s="288">
        <v>11</v>
      </c>
      <c r="W8" s="296"/>
      <c r="X8" s="294"/>
      <c r="Y8" s="150" t="s">
        <v>276</v>
      </c>
      <c r="Z8" s="150">
        <v>65</v>
      </c>
      <c r="AA8" s="150">
        <v>86</v>
      </c>
      <c r="AB8" s="132"/>
    </row>
    <row r="9" spans="1:28" ht="14.25" customHeight="1" x14ac:dyDescent="0.2">
      <c r="A9" s="250"/>
      <c r="B9" s="242" t="s">
        <v>264</v>
      </c>
      <c r="C9" s="242" t="s">
        <v>264</v>
      </c>
      <c r="D9" s="242" t="s">
        <v>264</v>
      </c>
      <c r="E9" s="242" t="s">
        <v>264</v>
      </c>
      <c r="F9" s="213"/>
      <c r="G9" s="214">
        <v>4</v>
      </c>
      <c r="H9" s="215">
        <v>1</v>
      </c>
      <c r="I9" s="215">
        <v>2</v>
      </c>
      <c r="J9" s="215">
        <v>3</v>
      </c>
      <c r="K9" s="215">
        <v>4</v>
      </c>
      <c r="M9" s="103"/>
      <c r="N9" s="150" t="s">
        <v>349</v>
      </c>
      <c r="O9" s="134">
        <v>0</v>
      </c>
      <c r="P9" s="134">
        <v>0</v>
      </c>
      <c r="Q9" s="134">
        <v>1</v>
      </c>
      <c r="R9" s="134">
        <v>3</v>
      </c>
      <c r="S9" s="151"/>
      <c r="T9" s="150">
        <v>7</v>
      </c>
      <c r="U9" s="150" t="s">
        <v>350</v>
      </c>
      <c r="V9" s="288">
        <v>11</v>
      </c>
      <c r="W9" s="296"/>
      <c r="X9" s="294"/>
      <c r="Y9" s="150" t="s">
        <v>351</v>
      </c>
      <c r="Z9" s="147"/>
      <c r="AA9" s="150">
        <v>5</v>
      </c>
      <c r="AB9" s="132"/>
    </row>
    <row r="10" spans="1:28" ht="14.25" customHeight="1" x14ac:dyDescent="0.2">
      <c r="A10" s="250"/>
      <c r="B10" s="270"/>
      <c r="C10" s="270"/>
      <c r="D10" s="269"/>
      <c r="E10" s="270"/>
      <c r="F10" s="213"/>
      <c r="G10" s="214"/>
      <c r="H10" s="215"/>
      <c r="I10" s="215"/>
      <c r="J10" s="215"/>
      <c r="K10" s="215"/>
      <c r="L10" s="144"/>
      <c r="M10" s="103"/>
      <c r="N10" s="150" t="s">
        <v>389</v>
      </c>
      <c r="O10" s="134">
        <v>11</v>
      </c>
      <c r="P10" s="134">
        <v>18</v>
      </c>
      <c r="Q10" s="134">
        <v>27</v>
      </c>
      <c r="R10" s="134">
        <v>33</v>
      </c>
      <c r="S10" s="106"/>
      <c r="T10" s="107"/>
      <c r="U10" s="105" t="s">
        <v>269</v>
      </c>
      <c r="V10" s="289"/>
      <c r="W10" s="289"/>
      <c r="X10" s="294"/>
      <c r="Y10" s="147"/>
      <c r="Z10" s="147"/>
      <c r="AA10" s="150">
        <v>91</v>
      </c>
      <c r="AB10" s="132"/>
    </row>
    <row r="11" spans="1:28" ht="14.25" customHeight="1" x14ac:dyDescent="0.2">
      <c r="A11" s="250"/>
      <c r="B11" s="242" t="s">
        <v>268</v>
      </c>
      <c r="C11" s="242" t="s">
        <v>268</v>
      </c>
      <c r="D11" s="242" t="s">
        <v>268</v>
      </c>
      <c r="E11" s="242" t="s">
        <v>268</v>
      </c>
      <c r="F11" s="213"/>
      <c r="G11" s="214">
        <v>4</v>
      </c>
      <c r="H11" s="215">
        <v>1</v>
      </c>
      <c r="I11" s="215">
        <v>2</v>
      </c>
      <c r="J11" s="215">
        <v>3</v>
      </c>
      <c r="K11" s="215">
        <v>4</v>
      </c>
      <c r="L11" s="144"/>
      <c r="M11" s="103"/>
      <c r="N11" s="150" t="s">
        <v>391</v>
      </c>
      <c r="O11" s="134">
        <v>10</v>
      </c>
      <c r="P11" s="134">
        <v>17</v>
      </c>
      <c r="Q11" s="134">
        <v>26</v>
      </c>
      <c r="R11" s="134">
        <v>33</v>
      </c>
      <c r="S11" s="151"/>
      <c r="T11" s="150">
        <v>1</v>
      </c>
      <c r="U11" s="150" t="s">
        <v>392</v>
      </c>
      <c r="V11" s="288">
        <v>9</v>
      </c>
      <c r="W11" s="296"/>
      <c r="X11" s="294"/>
      <c r="Y11" s="147"/>
      <c r="Z11" s="147"/>
      <c r="AA11" s="147"/>
    </row>
    <row r="12" spans="1:28" ht="14.25" customHeight="1" x14ac:dyDescent="0.2">
      <c r="A12" s="250"/>
      <c r="B12" s="270"/>
      <c r="C12" s="270"/>
      <c r="D12" s="270"/>
      <c r="E12" s="270"/>
      <c r="F12" s="213"/>
      <c r="G12" s="214"/>
      <c r="H12" s="215"/>
      <c r="I12" s="215"/>
      <c r="J12" s="215"/>
      <c r="K12" s="215"/>
      <c r="L12" s="144"/>
      <c r="M12" s="103"/>
      <c r="N12" s="150" t="s">
        <v>410</v>
      </c>
      <c r="O12" s="134">
        <v>1</v>
      </c>
      <c r="P12" s="134">
        <v>2</v>
      </c>
      <c r="Q12" s="134">
        <v>3</v>
      </c>
      <c r="R12" s="134">
        <v>4</v>
      </c>
      <c r="S12" s="151"/>
      <c r="T12" s="150">
        <v>2</v>
      </c>
      <c r="U12" s="150" t="s">
        <v>371</v>
      </c>
      <c r="V12" s="288">
        <v>9</v>
      </c>
      <c r="W12" s="296"/>
      <c r="X12" s="294"/>
      <c r="Y12" s="150" t="s">
        <v>411</v>
      </c>
      <c r="Z12" s="150">
        <v>75</v>
      </c>
      <c r="AA12" s="150">
        <v>150</v>
      </c>
    </row>
    <row r="13" spans="1:28" ht="14.25" customHeight="1" x14ac:dyDescent="0.2">
      <c r="A13" s="250"/>
      <c r="B13" s="244" t="s">
        <v>273</v>
      </c>
      <c r="C13" s="244" t="s">
        <v>273</v>
      </c>
      <c r="D13" s="244" t="s">
        <v>273</v>
      </c>
      <c r="E13" s="245" t="s">
        <v>274</v>
      </c>
      <c r="F13" s="213"/>
      <c r="G13" s="214">
        <v>4</v>
      </c>
      <c r="H13" s="215">
        <v>1</v>
      </c>
      <c r="I13" s="215">
        <v>2</v>
      </c>
      <c r="J13" s="215">
        <v>3</v>
      </c>
      <c r="K13" s="215">
        <v>4</v>
      </c>
      <c r="M13" s="103"/>
      <c r="N13" s="189" t="s">
        <v>412</v>
      </c>
      <c r="O13" s="206">
        <f>SUM(O6:O12)-O11</f>
        <v>19</v>
      </c>
      <c r="P13" s="206">
        <f>SUM(P6:P12)-P11</f>
        <v>31</v>
      </c>
      <c r="Q13" s="206">
        <f>SUM(Q6:Q12)-Q11</f>
        <v>47</v>
      </c>
      <c r="R13" s="206">
        <f>SUM(R6:R12)-R11</f>
        <v>56</v>
      </c>
      <c r="S13" s="151"/>
      <c r="T13" s="150">
        <v>3</v>
      </c>
      <c r="U13" s="150" t="s">
        <v>426</v>
      </c>
      <c r="V13" s="288">
        <v>10</v>
      </c>
      <c r="W13" s="296"/>
      <c r="X13" s="295" t="s">
        <v>427</v>
      </c>
      <c r="Y13" s="150" t="s">
        <v>272</v>
      </c>
      <c r="Z13" s="150">
        <v>95</v>
      </c>
      <c r="AA13" s="150">
        <v>143</v>
      </c>
    </row>
    <row r="14" spans="1:28" ht="12.75" x14ac:dyDescent="0.2">
      <c r="A14" s="250"/>
      <c r="B14" s="273"/>
      <c r="C14" s="273"/>
      <c r="D14" s="273"/>
      <c r="E14" s="273"/>
      <c r="F14" s="213"/>
      <c r="G14" s="214"/>
      <c r="H14" s="215"/>
      <c r="I14" s="215"/>
      <c r="J14" s="215"/>
      <c r="K14" s="215"/>
      <c r="L14" s="144"/>
      <c r="M14" s="103"/>
      <c r="N14" s="189" t="s">
        <v>429</v>
      </c>
      <c r="O14" s="206">
        <f>SUM(O6:O12)-O10</f>
        <v>18</v>
      </c>
      <c r="P14" s="206">
        <f>SUM(P6:P12)-P10</f>
        <v>30</v>
      </c>
      <c r="Q14" s="206">
        <f>SUM(Q6:Q12)-Q10</f>
        <v>46</v>
      </c>
      <c r="R14" s="206">
        <f>SUM(R6:R12)-R10</f>
        <v>56</v>
      </c>
      <c r="S14" s="151"/>
      <c r="T14" s="150">
        <v>4</v>
      </c>
      <c r="U14" s="150" t="s">
        <v>426</v>
      </c>
      <c r="V14" s="288">
        <v>11</v>
      </c>
      <c r="W14" s="296"/>
      <c r="X14" s="294"/>
      <c r="Y14" s="150" t="s">
        <v>276</v>
      </c>
      <c r="Z14" s="150">
        <v>70</v>
      </c>
      <c r="AA14" s="150">
        <v>100</v>
      </c>
    </row>
    <row r="15" spans="1:28" ht="24" customHeight="1" x14ac:dyDescent="0.2">
      <c r="A15" s="250"/>
      <c r="B15" s="255" t="s">
        <v>490</v>
      </c>
      <c r="C15" s="252"/>
      <c r="D15" s="252"/>
      <c r="E15" s="252"/>
      <c r="F15" s="216"/>
      <c r="G15" s="217">
        <v>1</v>
      </c>
      <c r="H15" s="218">
        <v>1</v>
      </c>
      <c r="I15" s="218">
        <v>1</v>
      </c>
      <c r="J15" s="218">
        <v>1</v>
      </c>
      <c r="K15" s="218">
        <v>1</v>
      </c>
      <c r="L15" s="179" t="s">
        <v>294</v>
      </c>
      <c r="M15" s="103"/>
      <c r="N15" s="134"/>
      <c r="O15" s="141"/>
      <c r="P15" s="141"/>
      <c r="Q15" s="134"/>
      <c r="R15" s="141"/>
      <c r="S15" s="151"/>
      <c r="T15" s="107"/>
      <c r="U15" s="105" t="s">
        <v>239</v>
      </c>
      <c r="V15" s="289"/>
      <c r="W15" s="289"/>
      <c r="X15" s="294"/>
      <c r="Y15" s="150" t="s">
        <v>351</v>
      </c>
      <c r="Z15" s="147"/>
      <c r="AA15" s="150">
        <v>7</v>
      </c>
    </row>
    <row r="16" spans="1:28" ht="14.25" customHeight="1" x14ac:dyDescent="0.2">
      <c r="A16" s="250"/>
      <c r="B16" s="274"/>
      <c r="C16" s="275"/>
      <c r="D16" s="275"/>
      <c r="E16" s="275"/>
      <c r="F16" s="213"/>
      <c r="G16" s="214"/>
      <c r="H16" s="219"/>
      <c r="I16" s="219"/>
      <c r="J16" s="215"/>
      <c r="K16" s="215"/>
      <c r="L16" s="3"/>
      <c r="M16" s="103"/>
      <c r="N16" s="150" t="s">
        <v>432</v>
      </c>
      <c r="O16" s="150">
        <v>13.4</v>
      </c>
      <c r="P16" s="150">
        <v>13.1</v>
      </c>
      <c r="Q16" s="150">
        <v>12.1</v>
      </c>
      <c r="R16" s="150">
        <v>11.8</v>
      </c>
      <c r="S16" s="106"/>
      <c r="T16" s="150">
        <v>1</v>
      </c>
      <c r="U16" s="150" t="s">
        <v>433</v>
      </c>
      <c r="V16" s="288">
        <v>9</v>
      </c>
      <c r="W16" s="296"/>
      <c r="X16" s="294"/>
      <c r="Y16" s="147"/>
      <c r="Z16" s="147"/>
      <c r="AA16" s="150">
        <v>107</v>
      </c>
    </row>
    <row r="17" spans="1:27" ht="14.25" customHeight="1" x14ac:dyDescent="0.2">
      <c r="A17" s="250"/>
      <c r="B17" s="243"/>
      <c r="C17" s="243"/>
      <c r="D17" s="251" t="s">
        <v>384</v>
      </c>
      <c r="E17" s="252"/>
      <c r="F17" s="213"/>
      <c r="G17" s="214">
        <v>1</v>
      </c>
      <c r="H17" s="219"/>
      <c r="I17" s="219"/>
      <c r="J17" s="215">
        <v>1</v>
      </c>
      <c r="K17" s="215">
        <v>1</v>
      </c>
      <c r="L17" s="3"/>
      <c r="M17" s="103"/>
      <c r="N17" s="150" t="s">
        <v>435</v>
      </c>
      <c r="O17" s="150">
        <v>6.3</v>
      </c>
      <c r="P17" s="150">
        <v>7</v>
      </c>
      <c r="Q17" s="150">
        <v>6.9</v>
      </c>
      <c r="R17" s="150">
        <v>7</v>
      </c>
      <c r="S17" s="151"/>
      <c r="T17" s="150">
        <v>2</v>
      </c>
      <c r="U17" s="150" t="s">
        <v>436</v>
      </c>
      <c r="V17" s="288">
        <v>9</v>
      </c>
      <c r="W17" s="296"/>
      <c r="X17" s="294"/>
      <c r="Y17" s="147"/>
      <c r="Z17" s="147"/>
      <c r="AA17" s="147"/>
    </row>
    <row r="18" spans="1:27" ht="14.25" customHeight="1" x14ac:dyDescent="0.2">
      <c r="A18" s="250"/>
      <c r="B18" s="243"/>
      <c r="C18" s="243"/>
      <c r="D18" s="276"/>
      <c r="E18" s="277"/>
      <c r="F18" s="213"/>
      <c r="G18" s="214"/>
      <c r="H18" s="219"/>
      <c r="I18" s="219"/>
      <c r="J18" s="215"/>
      <c r="K18" s="215"/>
      <c r="L18" s="144"/>
      <c r="M18" s="103"/>
      <c r="N18" s="151"/>
      <c r="O18" s="106"/>
      <c r="P18" s="106"/>
      <c r="Q18" s="151"/>
      <c r="R18" s="106"/>
      <c r="S18" s="151"/>
      <c r="T18" s="150">
        <v>3</v>
      </c>
      <c r="U18" s="150" t="s">
        <v>491</v>
      </c>
      <c r="V18" s="288">
        <v>10</v>
      </c>
      <c r="W18" s="296"/>
      <c r="X18" s="294"/>
      <c r="Y18" s="150" t="s">
        <v>411</v>
      </c>
      <c r="Z18" s="150">
        <v>75</v>
      </c>
      <c r="AA18" s="150">
        <v>150</v>
      </c>
    </row>
    <row r="19" spans="1:27" ht="14.25" customHeight="1" x14ac:dyDescent="0.2">
      <c r="A19" s="250"/>
      <c r="B19" s="243"/>
      <c r="C19" s="243"/>
      <c r="D19" s="255" t="s">
        <v>390</v>
      </c>
      <c r="E19" s="252"/>
      <c r="F19" s="213"/>
      <c r="G19" s="214">
        <v>1</v>
      </c>
      <c r="H19" s="219"/>
      <c r="I19" s="219"/>
      <c r="J19" s="215">
        <v>1</v>
      </c>
      <c r="K19" s="215">
        <v>1</v>
      </c>
      <c r="M19" s="103"/>
      <c r="N19" s="151"/>
      <c r="O19" s="106"/>
      <c r="P19" s="106"/>
      <c r="Q19" s="151"/>
      <c r="R19" s="106"/>
      <c r="S19" s="151"/>
      <c r="T19" s="150">
        <v>4</v>
      </c>
      <c r="U19" s="150" t="s">
        <v>438</v>
      </c>
      <c r="V19" s="288">
        <v>11</v>
      </c>
      <c r="W19" s="296"/>
      <c r="X19" s="295" t="s">
        <v>439</v>
      </c>
      <c r="Y19" s="150" t="s">
        <v>272</v>
      </c>
      <c r="Z19" s="150">
        <v>95</v>
      </c>
      <c r="AA19" s="150">
        <v>143</v>
      </c>
    </row>
    <row r="20" spans="1:27" ht="14.25" customHeight="1" x14ac:dyDescent="0.2">
      <c r="A20" s="250"/>
      <c r="B20" s="243"/>
      <c r="C20" s="243"/>
      <c r="D20" s="278"/>
      <c r="E20" s="279"/>
      <c r="F20" s="213"/>
      <c r="G20" s="214"/>
      <c r="H20" s="219"/>
      <c r="I20" s="219"/>
      <c r="J20" s="215"/>
      <c r="K20" s="215"/>
      <c r="M20" s="103"/>
      <c r="N20" s="151"/>
      <c r="O20" s="106"/>
      <c r="P20" s="106"/>
      <c r="Q20" s="151"/>
      <c r="R20" s="106"/>
      <c r="S20" s="151"/>
      <c r="T20" s="150">
        <v>5</v>
      </c>
      <c r="U20" s="150" t="s">
        <v>440</v>
      </c>
      <c r="V20" s="288">
        <v>11</v>
      </c>
      <c r="W20" s="296"/>
      <c r="X20" s="294"/>
      <c r="Y20" s="150" t="s">
        <v>276</v>
      </c>
      <c r="Z20" s="150">
        <v>75</v>
      </c>
      <c r="AA20" s="150">
        <v>107</v>
      </c>
    </row>
    <row r="21" spans="1:27" ht="14.25" customHeight="1" x14ac:dyDescent="0.2">
      <c r="A21" s="250"/>
      <c r="B21" s="255" t="s">
        <v>393</v>
      </c>
      <c r="C21" s="252"/>
      <c r="D21" s="252"/>
      <c r="E21" s="252"/>
      <c r="F21" s="213"/>
      <c r="G21" s="214">
        <v>1</v>
      </c>
      <c r="H21" s="215">
        <v>1</v>
      </c>
      <c r="I21" s="215">
        <v>1</v>
      </c>
      <c r="J21" s="215">
        <v>1</v>
      </c>
      <c r="K21" s="215">
        <v>1</v>
      </c>
      <c r="M21" s="103"/>
      <c r="N21" s="151"/>
      <c r="O21" s="106"/>
      <c r="P21" s="106"/>
      <c r="Q21" s="151"/>
      <c r="R21" s="106"/>
      <c r="S21" s="151"/>
      <c r="T21" s="105">
        <v>0</v>
      </c>
      <c r="U21" s="105" t="s">
        <v>441</v>
      </c>
      <c r="V21" s="289"/>
      <c r="W21" s="289"/>
      <c r="X21" s="294"/>
      <c r="Y21" s="150" t="s">
        <v>351</v>
      </c>
      <c r="Z21" s="147"/>
      <c r="AA21" s="150">
        <v>10</v>
      </c>
    </row>
    <row r="22" spans="1:27" ht="14.25" customHeight="1" x14ac:dyDescent="0.2">
      <c r="A22" s="250"/>
      <c r="B22" s="280"/>
      <c r="C22" s="281"/>
      <c r="D22" s="281"/>
      <c r="E22" s="282"/>
      <c r="F22" s="213"/>
      <c r="G22" s="214"/>
      <c r="H22" s="215"/>
      <c r="I22" s="215"/>
      <c r="J22" s="215"/>
      <c r="K22" s="215"/>
      <c r="L22" s="94"/>
      <c r="M22" s="103"/>
      <c r="N22" s="151"/>
      <c r="O22" s="106"/>
      <c r="P22" s="106"/>
      <c r="Q22" s="151"/>
      <c r="R22" s="106"/>
      <c r="S22" s="106"/>
      <c r="T22" s="150">
        <v>1</v>
      </c>
      <c r="U22" s="150" t="s">
        <v>442</v>
      </c>
      <c r="V22" s="288">
        <v>11</v>
      </c>
      <c r="W22" s="296"/>
      <c r="X22" s="294"/>
      <c r="Y22" s="147"/>
      <c r="Z22" s="147"/>
      <c r="AA22" s="150">
        <v>117</v>
      </c>
    </row>
    <row r="23" spans="1:27" ht="14.25" customHeight="1" x14ac:dyDescent="0.2">
      <c r="A23" s="250"/>
      <c r="B23" s="253"/>
      <c r="C23" s="254"/>
      <c r="D23" s="243"/>
      <c r="E23" s="243"/>
      <c r="F23" s="213"/>
      <c r="G23" s="239">
        <v>0</v>
      </c>
      <c r="H23" s="215">
        <v>0</v>
      </c>
      <c r="I23" s="215">
        <v>0</v>
      </c>
      <c r="J23" s="215">
        <v>0</v>
      </c>
      <c r="K23" s="215">
        <v>0</v>
      </c>
      <c r="L23" s="144"/>
      <c r="M23" s="103"/>
      <c r="N23" s="151"/>
      <c r="O23" s="106"/>
      <c r="P23" s="106"/>
      <c r="Q23" s="151"/>
      <c r="R23" s="106"/>
      <c r="S23" s="151"/>
      <c r="T23" s="150">
        <v>2</v>
      </c>
      <c r="U23" s="150" t="s">
        <v>443</v>
      </c>
      <c r="V23" s="288">
        <v>12</v>
      </c>
      <c r="W23" s="296"/>
      <c r="X23" s="294"/>
      <c r="Y23" s="147"/>
      <c r="Z23" s="147"/>
      <c r="AA23" s="147"/>
    </row>
    <row r="24" spans="1:27" ht="14.25" customHeight="1" x14ac:dyDescent="0.2">
      <c r="A24" s="250"/>
      <c r="B24" s="256"/>
      <c r="C24" s="257"/>
      <c r="D24" s="243"/>
      <c r="E24" s="243"/>
      <c r="F24" s="213"/>
      <c r="G24" s="214"/>
      <c r="H24" s="215"/>
      <c r="I24" s="215"/>
      <c r="J24" s="215"/>
      <c r="K24" s="215"/>
      <c r="L24" s="144"/>
      <c r="M24" s="156"/>
      <c r="S24" s="151"/>
      <c r="T24" s="150">
        <v>3</v>
      </c>
      <c r="U24" s="150" t="s">
        <v>443</v>
      </c>
      <c r="V24" s="288">
        <v>12</v>
      </c>
      <c r="W24" s="296"/>
      <c r="X24" s="294"/>
      <c r="Y24" s="150" t="s">
        <v>411</v>
      </c>
      <c r="Z24" s="150">
        <v>80</v>
      </c>
      <c r="AA24" s="150">
        <v>160</v>
      </c>
    </row>
    <row r="25" spans="1:27" ht="38.25" x14ac:dyDescent="0.2">
      <c r="A25" s="250"/>
      <c r="B25" s="245" t="s">
        <v>428</v>
      </c>
      <c r="C25" s="245" t="s">
        <v>428</v>
      </c>
      <c r="D25" s="243"/>
      <c r="E25" s="243"/>
      <c r="F25" s="213"/>
      <c r="G25" s="214">
        <v>2</v>
      </c>
      <c r="H25" s="215">
        <v>1</v>
      </c>
      <c r="I25" s="215">
        <v>2</v>
      </c>
      <c r="J25" s="215">
        <v>2</v>
      </c>
      <c r="K25" s="215">
        <v>2</v>
      </c>
      <c r="L25" s="144"/>
      <c r="M25" s="156"/>
      <c r="S25" s="151"/>
      <c r="T25" s="107"/>
      <c r="U25" s="105" t="s">
        <v>444</v>
      </c>
      <c r="V25" s="289"/>
      <c r="W25" s="289"/>
      <c r="X25" s="295" t="s">
        <v>445</v>
      </c>
      <c r="Y25" s="150" t="s">
        <v>272</v>
      </c>
      <c r="Z25" s="150">
        <v>95</v>
      </c>
      <c r="AA25" s="150">
        <v>152</v>
      </c>
    </row>
    <row r="26" spans="1:27" ht="14.25" customHeight="1" x14ac:dyDescent="0.2">
      <c r="A26" s="250"/>
      <c r="B26" s="283"/>
      <c r="C26" s="283"/>
      <c r="D26" s="243"/>
      <c r="E26" s="243"/>
      <c r="F26" s="213"/>
      <c r="G26" s="214"/>
      <c r="H26" s="215"/>
      <c r="I26" s="215"/>
      <c r="J26" s="215"/>
      <c r="K26" s="215"/>
      <c r="L26" s="144"/>
      <c r="M26" s="156"/>
      <c r="S26" s="151"/>
      <c r="T26" s="150">
        <v>1</v>
      </c>
      <c r="U26" s="150" t="s">
        <v>446</v>
      </c>
      <c r="V26" s="288">
        <v>9</v>
      </c>
      <c r="W26" s="296"/>
      <c r="X26" s="294"/>
      <c r="Y26" s="150" t="s">
        <v>276</v>
      </c>
      <c r="Z26" s="150">
        <v>85</v>
      </c>
      <c r="AA26" s="150">
        <v>129</v>
      </c>
    </row>
    <row r="27" spans="1:27" ht="31.5" customHeight="1" x14ac:dyDescent="0.2">
      <c r="A27" s="250"/>
      <c r="B27" s="251" t="s">
        <v>430</v>
      </c>
      <c r="C27" s="252"/>
      <c r="D27" s="243"/>
      <c r="E27" s="243"/>
      <c r="F27" s="213"/>
      <c r="G27" s="214">
        <v>1</v>
      </c>
      <c r="H27" s="215">
        <v>1</v>
      </c>
      <c r="I27" s="215">
        <v>1</v>
      </c>
      <c r="J27" s="215">
        <v>1</v>
      </c>
      <c r="K27" s="215">
        <v>1</v>
      </c>
      <c r="L27" s="144"/>
      <c r="M27" s="156"/>
      <c r="S27" s="106"/>
      <c r="T27" s="150">
        <v>2</v>
      </c>
      <c r="U27" s="150" t="s">
        <v>446</v>
      </c>
      <c r="V27" s="288">
        <v>10</v>
      </c>
      <c r="W27" s="296"/>
      <c r="X27" s="294"/>
      <c r="Y27" s="150" t="s">
        <v>351</v>
      </c>
      <c r="Z27" s="147"/>
      <c r="AA27" s="150">
        <v>12</v>
      </c>
    </row>
    <row r="28" spans="1:27" ht="14.25" customHeight="1" x14ac:dyDescent="0.2">
      <c r="A28" s="250"/>
      <c r="B28" s="284"/>
      <c r="C28" s="285"/>
      <c r="D28" s="243"/>
      <c r="E28" s="243"/>
      <c r="F28" s="213"/>
      <c r="G28" s="214"/>
      <c r="H28" s="215"/>
      <c r="I28" s="215"/>
      <c r="J28" s="215"/>
      <c r="K28" s="215"/>
      <c r="L28" s="144"/>
      <c r="M28" s="156"/>
      <c r="S28" s="106"/>
      <c r="T28" s="150">
        <v>3</v>
      </c>
      <c r="U28" s="150" t="s">
        <v>446</v>
      </c>
      <c r="V28" s="288">
        <v>11</v>
      </c>
      <c r="W28" s="296"/>
      <c r="X28" s="294"/>
      <c r="Y28" s="147"/>
      <c r="Z28" s="147"/>
      <c r="AA28" s="150">
        <v>141</v>
      </c>
    </row>
    <row r="29" spans="1:27" ht="14.25" customHeight="1" x14ac:dyDescent="0.2">
      <c r="A29" s="250"/>
      <c r="B29" s="243"/>
      <c r="C29" s="243"/>
      <c r="D29" s="251" t="s">
        <v>431</v>
      </c>
      <c r="E29" s="252"/>
      <c r="F29" s="213"/>
      <c r="G29" s="214">
        <v>1</v>
      </c>
      <c r="H29" s="213"/>
      <c r="I29" s="213"/>
      <c r="J29" s="218">
        <v>1</v>
      </c>
      <c r="K29" s="218">
        <v>1</v>
      </c>
      <c r="L29" s="144"/>
      <c r="M29" s="156"/>
      <c r="S29" s="151"/>
      <c r="T29" s="150">
        <v>4</v>
      </c>
      <c r="U29" s="150" t="s">
        <v>446</v>
      </c>
      <c r="V29" s="288">
        <v>12</v>
      </c>
      <c r="W29" s="296"/>
      <c r="X29" s="291"/>
    </row>
    <row r="30" spans="1:27" ht="14.25" customHeight="1" x14ac:dyDescent="0.2">
      <c r="A30" s="250"/>
      <c r="B30" s="243"/>
      <c r="C30" s="243"/>
      <c r="D30" s="284"/>
      <c r="E30" s="285"/>
      <c r="F30" s="213"/>
      <c r="G30" s="214"/>
      <c r="H30" s="213"/>
      <c r="I30" s="213"/>
      <c r="J30" s="218"/>
      <c r="K30" s="218"/>
      <c r="L30" s="144"/>
      <c r="M30" s="156"/>
      <c r="S30" s="151"/>
      <c r="T30" s="107"/>
      <c r="U30" s="105" t="s">
        <v>447</v>
      </c>
      <c r="V30" s="287" t="s">
        <v>163</v>
      </c>
      <c r="W30" s="287"/>
      <c r="X30" s="291"/>
    </row>
    <row r="31" spans="1:27" ht="24" customHeight="1" x14ac:dyDescent="0.2">
      <c r="A31" s="250"/>
      <c r="B31" s="255" t="s">
        <v>434</v>
      </c>
      <c r="C31" s="252"/>
      <c r="D31" s="252"/>
      <c r="E31" s="252"/>
      <c r="F31" s="213"/>
      <c r="G31" s="214">
        <v>1</v>
      </c>
      <c r="H31" s="218">
        <v>1</v>
      </c>
      <c r="I31" s="218">
        <v>1</v>
      </c>
      <c r="J31" s="218">
        <v>1</v>
      </c>
      <c r="K31" s="218">
        <v>1</v>
      </c>
      <c r="L31" s="144"/>
      <c r="M31" s="156"/>
      <c r="S31" s="151"/>
      <c r="T31" s="150">
        <v>1</v>
      </c>
      <c r="U31" s="134" t="s">
        <v>448</v>
      </c>
      <c r="V31" s="288">
        <v>9</v>
      </c>
      <c r="W31" s="296"/>
      <c r="X31" s="291"/>
    </row>
    <row r="32" spans="1:27" ht="14.25" customHeight="1" x14ac:dyDescent="0.2">
      <c r="A32" s="250"/>
      <c r="B32" s="278"/>
      <c r="C32" s="286"/>
      <c r="D32" s="286"/>
      <c r="E32" s="279"/>
      <c r="F32" s="213"/>
      <c r="G32" s="214"/>
      <c r="H32" s="218"/>
      <c r="I32" s="218"/>
      <c r="J32" s="218"/>
      <c r="K32" s="218"/>
      <c r="L32" s="94"/>
      <c r="M32" s="156"/>
      <c r="N32" s="106"/>
      <c r="O32" s="106"/>
      <c r="S32" s="151"/>
      <c r="T32" s="150">
        <v>2</v>
      </c>
      <c r="U32" s="134" t="s">
        <v>449</v>
      </c>
      <c r="V32" s="288">
        <v>9</v>
      </c>
      <c r="W32" s="296"/>
      <c r="X32" s="291"/>
    </row>
    <row r="33" spans="1:26" ht="21" customHeight="1" x14ac:dyDescent="0.2">
      <c r="A33" s="250"/>
      <c r="B33" s="246"/>
      <c r="C33" s="243"/>
      <c r="D33" s="243"/>
      <c r="E33" s="243"/>
      <c r="F33" s="213"/>
      <c r="G33" s="220">
        <f>SUM(G3:G32)</f>
        <v>33</v>
      </c>
      <c r="H33" s="221">
        <f>SUM(H3:H32)</f>
        <v>11</v>
      </c>
      <c r="I33" s="221">
        <f>SUM(I3:I32)</f>
        <v>18</v>
      </c>
      <c r="J33" s="221">
        <f>SUM(J3:J32)</f>
        <v>27</v>
      </c>
      <c r="K33" s="221">
        <f>SUM(K3:K32)</f>
        <v>33</v>
      </c>
      <c r="L33" s="208" t="s">
        <v>437</v>
      </c>
      <c r="M33" s="156"/>
      <c r="N33" s="106"/>
      <c r="O33" s="106"/>
      <c r="S33" s="106"/>
      <c r="T33" s="150">
        <v>3</v>
      </c>
      <c r="U33" s="134" t="s">
        <v>450</v>
      </c>
      <c r="V33" s="288">
        <v>9</v>
      </c>
      <c r="W33" s="296"/>
      <c r="X33" s="291"/>
    </row>
    <row r="34" spans="1:26" ht="14.25" customHeight="1" x14ac:dyDescent="0.25">
      <c r="A34" s="222"/>
      <c r="B34" s="4"/>
      <c r="C34" s="4"/>
      <c r="D34" s="4"/>
      <c r="E34" s="4"/>
      <c r="F34" s="192"/>
      <c r="G34" s="209"/>
      <c r="L34" s="3"/>
      <c r="M34" s="103"/>
      <c r="N34" s="151"/>
      <c r="O34" s="106"/>
      <c r="S34" s="106"/>
      <c r="T34" s="150">
        <v>4</v>
      </c>
      <c r="U34" s="134" t="s">
        <v>451</v>
      </c>
      <c r="V34" s="288">
        <v>9</v>
      </c>
      <c r="W34" s="296"/>
      <c r="X34" s="291"/>
      <c r="Z34" s="158" t="s">
        <v>452</v>
      </c>
    </row>
    <row r="35" spans="1:26" ht="21" customHeight="1" x14ac:dyDescent="0.25">
      <c r="A35" s="222"/>
      <c r="B35" s="223"/>
      <c r="C35" s="223"/>
      <c r="D35" s="223"/>
      <c r="E35" s="223"/>
      <c r="F35" s="224"/>
      <c r="G35" s="225"/>
      <c r="H35" s="223"/>
      <c r="I35" s="223"/>
      <c r="J35" s="223"/>
      <c r="K35" s="223"/>
      <c r="L35" s="3"/>
      <c r="M35" s="103"/>
      <c r="N35" s="151"/>
      <c r="O35" s="106"/>
      <c r="S35" s="106"/>
      <c r="T35" s="150">
        <v>5</v>
      </c>
      <c r="U35" s="134" t="s">
        <v>453</v>
      </c>
      <c r="V35" s="288">
        <v>9</v>
      </c>
      <c r="W35" s="296"/>
      <c r="X35" s="291"/>
      <c r="Z35" s="158" t="s">
        <v>454</v>
      </c>
    </row>
    <row r="36" spans="1:26" ht="14.25" customHeight="1" x14ac:dyDescent="0.2">
      <c r="A36" s="222"/>
      <c r="B36" s="240" t="s">
        <v>492</v>
      </c>
      <c r="C36" s="226"/>
      <c r="D36" s="226"/>
      <c r="E36" s="226"/>
      <c r="F36" s="226"/>
      <c r="G36" s="227"/>
      <c r="H36" s="228"/>
      <c r="I36" s="228"/>
      <c r="J36" s="228"/>
      <c r="K36" s="228"/>
      <c r="L36" s="3"/>
      <c r="M36" s="103"/>
      <c r="N36" s="151"/>
      <c r="O36" s="106"/>
      <c r="S36" s="106"/>
      <c r="T36" s="150">
        <v>6</v>
      </c>
      <c r="U36" s="134" t="s">
        <v>455</v>
      </c>
      <c r="V36" s="288">
        <v>9</v>
      </c>
      <c r="W36" s="296"/>
      <c r="X36" s="291"/>
      <c r="Z36" s="158" t="s">
        <v>456</v>
      </c>
    </row>
    <row r="37" spans="1:26" ht="14.25" customHeight="1" x14ac:dyDescent="0.2">
      <c r="A37" s="222"/>
      <c r="B37" s="226"/>
      <c r="C37" s="226"/>
      <c r="D37" s="226"/>
      <c r="E37" s="226"/>
      <c r="F37" s="226"/>
      <c r="G37" s="227"/>
      <c r="H37" s="228"/>
      <c r="I37" s="228"/>
      <c r="J37" s="228"/>
      <c r="K37" s="228"/>
      <c r="L37" s="3"/>
      <c r="M37" s="103"/>
      <c r="N37" s="151"/>
      <c r="O37" s="106"/>
      <c r="S37" s="106"/>
      <c r="T37" s="150">
        <v>7</v>
      </c>
      <c r="U37" s="134" t="s">
        <v>457</v>
      </c>
      <c r="V37" s="288">
        <v>9</v>
      </c>
      <c r="W37" s="296"/>
      <c r="X37" s="291"/>
      <c r="Z37" s="158" t="s">
        <v>458</v>
      </c>
    </row>
    <row r="38" spans="1:26" ht="14.25" customHeight="1" x14ac:dyDescent="0.25">
      <c r="A38" s="192"/>
      <c r="B38" s="226"/>
      <c r="C38" s="226"/>
      <c r="D38" s="226"/>
      <c r="E38" s="226"/>
      <c r="F38" s="226"/>
      <c r="G38" s="227"/>
      <c r="H38" s="228"/>
      <c r="I38" s="228"/>
      <c r="J38" s="228"/>
      <c r="K38" s="228"/>
      <c r="M38" s="103"/>
      <c r="N38" s="151"/>
      <c r="O38" s="106"/>
      <c r="S38" s="106"/>
      <c r="T38" s="150">
        <v>8</v>
      </c>
      <c r="U38" s="134" t="s">
        <v>459</v>
      </c>
      <c r="V38" s="288">
        <v>9</v>
      </c>
      <c r="W38" s="296"/>
      <c r="X38" s="291"/>
      <c r="Z38" s="158" t="s">
        <v>460</v>
      </c>
    </row>
    <row r="39" spans="1:26" ht="14.25" customHeight="1" x14ac:dyDescent="0.25">
      <c r="A39" s="192"/>
      <c r="B39" s="226"/>
      <c r="C39" s="226"/>
      <c r="D39" s="226"/>
      <c r="E39" s="226"/>
      <c r="F39" s="226"/>
      <c r="G39" s="227"/>
      <c r="H39" s="228"/>
      <c r="I39" s="228"/>
      <c r="J39" s="228"/>
      <c r="K39" s="228"/>
      <c r="M39" s="103"/>
      <c r="N39" s="151"/>
      <c r="O39" s="106"/>
      <c r="S39" s="106"/>
      <c r="T39" s="158">
        <v>9</v>
      </c>
      <c r="U39" s="134" t="s">
        <v>461</v>
      </c>
      <c r="V39" s="288">
        <v>9</v>
      </c>
      <c r="W39" s="296"/>
      <c r="X39" s="291"/>
      <c r="Z39" s="158" t="s">
        <v>462</v>
      </c>
    </row>
    <row r="40" spans="1:26" ht="14.25" customHeight="1" x14ac:dyDescent="0.25">
      <c r="A40" s="192"/>
      <c r="B40" s="226"/>
      <c r="C40" s="226"/>
      <c r="D40" s="226"/>
      <c r="E40" s="226"/>
      <c r="F40" s="226"/>
      <c r="G40" s="227"/>
      <c r="H40" s="228"/>
      <c r="I40" s="228"/>
      <c r="J40" s="228"/>
      <c r="K40" s="228"/>
      <c r="M40" s="103"/>
      <c r="N40" s="151"/>
      <c r="O40" s="106"/>
      <c r="S40" s="106"/>
      <c r="T40" s="150">
        <v>10</v>
      </c>
      <c r="U40" s="134" t="s">
        <v>463</v>
      </c>
      <c r="V40" s="288">
        <v>9</v>
      </c>
      <c r="W40" s="296"/>
      <c r="X40" s="291"/>
      <c r="Z40" s="158" t="s">
        <v>464</v>
      </c>
    </row>
    <row r="41" spans="1:26" ht="14.25" customHeight="1" x14ac:dyDescent="0.25">
      <c r="A41" s="192"/>
      <c r="B41" s="229"/>
      <c r="C41" s="229"/>
      <c r="D41" s="229"/>
      <c r="E41" s="229"/>
      <c r="F41" s="226"/>
      <c r="G41" s="227"/>
      <c r="H41" s="228"/>
      <c r="I41" s="228"/>
      <c r="J41" s="228"/>
      <c r="K41" s="228"/>
      <c r="M41" s="103"/>
      <c r="N41" s="151"/>
      <c r="O41" s="106"/>
      <c r="Q41" s="158"/>
      <c r="S41" s="151"/>
      <c r="T41" s="150">
        <v>11</v>
      </c>
      <c r="U41" s="134" t="s">
        <v>465</v>
      </c>
      <c r="V41" s="288">
        <v>10</v>
      </c>
      <c r="W41" s="296"/>
      <c r="X41" s="291"/>
      <c r="Z41" s="158" t="s">
        <v>466</v>
      </c>
    </row>
    <row r="42" spans="1:26" ht="14.25" customHeight="1" x14ac:dyDescent="0.25">
      <c r="A42" s="192"/>
      <c r="B42" s="231"/>
      <c r="C42" s="236"/>
      <c r="D42" s="227"/>
      <c r="E42" s="227"/>
      <c r="F42" s="230"/>
      <c r="G42" s="227"/>
      <c r="H42" s="231"/>
      <c r="I42" s="231"/>
      <c r="J42" s="231"/>
      <c r="K42" s="231"/>
      <c r="L42" s="209"/>
      <c r="M42" s="103"/>
      <c r="N42" s="151"/>
      <c r="O42" s="106"/>
      <c r="S42" s="106"/>
      <c r="T42" s="150">
        <v>12</v>
      </c>
      <c r="U42" s="134" t="s">
        <v>467</v>
      </c>
      <c r="V42" s="288">
        <v>10</v>
      </c>
      <c r="W42" s="296"/>
      <c r="X42" s="291"/>
    </row>
    <row r="43" spans="1:26" ht="14.25" customHeight="1" x14ac:dyDescent="0.25">
      <c r="A43" s="192"/>
      <c r="B43" s="226"/>
      <c r="C43" s="226"/>
      <c r="D43" s="237"/>
      <c r="E43" s="236"/>
      <c r="F43" s="226"/>
      <c r="G43" s="227"/>
      <c r="H43" s="232"/>
      <c r="I43" s="232"/>
      <c r="J43" s="228"/>
      <c r="K43" s="228"/>
      <c r="L43" s="209"/>
      <c r="M43" s="103"/>
      <c r="N43" s="151"/>
      <c r="O43" s="106"/>
      <c r="S43" s="106"/>
      <c r="T43" s="150">
        <v>13</v>
      </c>
      <c r="U43" s="134" t="s">
        <v>468</v>
      </c>
      <c r="V43" s="288">
        <v>10</v>
      </c>
      <c r="W43" s="296"/>
      <c r="X43" s="291"/>
    </row>
    <row r="44" spans="1:26" ht="14.25" customHeight="1" x14ac:dyDescent="0.25">
      <c r="A44" s="192"/>
      <c r="B44" s="226"/>
      <c r="C44" s="226"/>
      <c r="D44" s="226"/>
      <c r="E44" s="226"/>
      <c r="F44" s="226"/>
      <c r="G44" s="227"/>
      <c r="H44" s="232"/>
      <c r="I44" s="232"/>
      <c r="J44" s="228"/>
      <c r="K44" s="228"/>
      <c r="L44" s="209"/>
      <c r="M44" s="103"/>
      <c r="N44" s="151"/>
      <c r="O44" s="106"/>
      <c r="S44" s="106"/>
      <c r="T44" s="150">
        <v>14</v>
      </c>
      <c r="U44" s="134" t="s">
        <v>469</v>
      </c>
      <c r="V44" s="288">
        <v>10</v>
      </c>
      <c r="W44" s="296"/>
      <c r="X44" s="291"/>
    </row>
    <row r="45" spans="1:26" ht="14.25" customHeight="1" x14ac:dyDescent="0.25">
      <c r="A45" s="192"/>
      <c r="B45" s="231"/>
      <c r="C45" s="236"/>
      <c r="D45" s="236"/>
      <c r="E45" s="236"/>
      <c r="F45" s="226"/>
      <c r="G45" s="227"/>
      <c r="H45" s="228"/>
      <c r="I45" s="228"/>
      <c r="J45" s="228"/>
      <c r="K45" s="228"/>
      <c r="M45" s="103"/>
      <c r="N45" s="151"/>
      <c r="O45" s="106"/>
      <c r="S45" s="106"/>
      <c r="T45" s="150">
        <v>15</v>
      </c>
      <c r="U45" s="134" t="s">
        <v>470</v>
      </c>
      <c r="V45" s="288">
        <v>10</v>
      </c>
      <c r="W45" s="296"/>
      <c r="X45" s="291"/>
    </row>
    <row r="46" spans="1:26" ht="14.25" customHeight="1" x14ac:dyDescent="0.25">
      <c r="A46" s="192"/>
      <c r="B46" s="238"/>
      <c r="C46" s="236"/>
      <c r="D46" s="226"/>
      <c r="E46" s="226"/>
      <c r="F46" s="226"/>
      <c r="G46" s="227"/>
      <c r="H46" s="228"/>
      <c r="I46" s="228"/>
      <c r="J46" s="228"/>
      <c r="K46" s="228"/>
      <c r="L46" s="209"/>
      <c r="M46" s="103"/>
      <c r="N46" s="151"/>
      <c r="O46" s="106"/>
      <c r="S46" s="106"/>
      <c r="T46" s="150">
        <v>16</v>
      </c>
      <c r="U46" s="134" t="s">
        <v>471</v>
      </c>
      <c r="V46" s="288">
        <v>10</v>
      </c>
      <c r="W46" s="296"/>
      <c r="X46" s="291"/>
    </row>
    <row r="47" spans="1:26" ht="14.25" customHeight="1" x14ac:dyDescent="0.25">
      <c r="A47" s="192"/>
      <c r="B47" s="229"/>
      <c r="C47" s="229"/>
      <c r="D47" s="226"/>
      <c r="E47" s="226"/>
      <c r="F47" s="226"/>
      <c r="G47" s="227"/>
      <c r="H47" s="228"/>
      <c r="I47" s="228"/>
      <c r="J47" s="228"/>
      <c r="K47" s="228"/>
      <c r="L47" s="209"/>
      <c r="M47" s="103"/>
      <c r="N47" s="151"/>
      <c r="O47" s="106"/>
      <c r="S47" s="106"/>
      <c r="T47" s="150">
        <v>17</v>
      </c>
      <c r="U47" s="134" t="s">
        <v>461</v>
      </c>
      <c r="V47" s="288">
        <v>10</v>
      </c>
      <c r="W47" s="296"/>
      <c r="X47" s="291"/>
    </row>
    <row r="48" spans="1:26" ht="14.25" customHeight="1" x14ac:dyDescent="0.25">
      <c r="A48" s="192"/>
      <c r="B48" s="237"/>
      <c r="C48" s="236"/>
      <c r="D48" s="226"/>
      <c r="E48" s="226"/>
      <c r="F48" s="226"/>
      <c r="G48" s="227"/>
      <c r="H48" s="228"/>
      <c r="I48" s="228"/>
      <c r="J48" s="228"/>
      <c r="K48" s="228"/>
      <c r="L48" s="209"/>
      <c r="M48" s="103"/>
      <c r="N48" s="151"/>
      <c r="O48" s="106"/>
      <c r="S48" s="106"/>
      <c r="T48" s="150">
        <v>18</v>
      </c>
      <c r="U48" s="134" t="s">
        <v>472</v>
      </c>
      <c r="V48" s="288">
        <v>11</v>
      </c>
      <c r="W48" s="296"/>
      <c r="X48" s="291"/>
    </row>
    <row r="49" spans="1:24" ht="14.25" customHeight="1" x14ac:dyDescent="0.25">
      <c r="A49" s="192"/>
      <c r="B49" s="226"/>
      <c r="C49" s="226"/>
      <c r="D49" s="237"/>
      <c r="E49" s="236"/>
      <c r="F49" s="226"/>
      <c r="G49" s="227"/>
      <c r="H49" s="231"/>
      <c r="I49" s="231"/>
      <c r="J49" s="231"/>
      <c r="K49" s="231"/>
      <c r="L49" s="209"/>
      <c r="M49" s="103"/>
      <c r="N49" s="151"/>
      <c r="O49" s="106"/>
      <c r="S49" s="106"/>
      <c r="T49" s="150">
        <v>19</v>
      </c>
      <c r="U49" s="134" t="s">
        <v>473</v>
      </c>
      <c r="V49" s="288">
        <v>11</v>
      </c>
      <c r="W49" s="296"/>
      <c r="X49" s="291"/>
    </row>
    <row r="50" spans="1:24" ht="14.25" customHeight="1" x14ac:dyDescent="0.25">
      <c r="A50" s="192"/>
      <c r="B50" s="226"/>
      <c r="C50" s="226"/>
      <c r="D50" s="226"/>
      <c r="E50" s="226"/>
      <c r="F50" s="226"/>
      <c r="G50" s="227"/>
      <c r="H50" s="231"/>
      <c r="I50" s="231"/>
      <c r="J50" s="231"/>
      <c r="K50" s="231"/>
      <c r="L50" s="209"/>
      <c r="M50" s="103"/>
      <c r="N50" s="151"/>
      <c r="O50" s="106"/>
      <c r="S50" s="106"/>
      <c r="T50" s="150">
        <v>20</v>
      </c>
      <c r="U50" s="134" t="s">
        <v>474</v>
      </c>
      <c r="V50" s="288">
        <v>11</v>
      </c>
      <c r="W50" s="296"/>
      <c r="X50" s="291"/>
    </row>
    <row r="51" spans="1:24" ht="14.25" customHeight="1" x14ac:dyDescent="0.25">
      <c r="A51" s="192"/>
      <c r="B51" s="226"/>
      <c r="C51" s="226"/>
      <c r="D51" s="226"/>
      <c r="E51" s="226"/>
      <c r="F51" s="226"/>
      <c r="G51" s="227"/>
      <c r="H51" s="232"/>
      <c r="I51" s="232"/>
      <c r="J51" s="232"/>
      <c r="K51" s="232"/>
      <c r="L51" s="209"/>
      <c r="M51" s="103"/>
      <c r="N51" s="151"/>
      <c r="O51" s="106"/>
      <c r="S51" s="106"/>
      <c r="T51" s="150">
        <v>21</v>
      </c>
      <c r="U51" s="134" t="s">
        <v>475</v>
      </c>
      <c r="V51" s="288">
        <v>11</v>
      </c>
      <c r="W51" s="296"/>
      <c r="X51" s="291"/>
    </row>
    <row r="52" spans="1:24" ht="14.25" customHeight="1" x14ac:dyDescent="0.25">
      <c r="A52" s="192"/>
      <c r="B52" s="233"/>
      <c r="C52" s="226"/>
      <c r="D52" s="226"/>
      <c r="E52" s="226"/>
      <c r="F52" s="226"/>
      <c r="G52" s="234"/>
      <c r="H52" s="235"/>
      <c r="I52" s="235"/>
      <c r="J52" s="235"/>
      <c r="K52" s="235"/>
      <c r="L52" s="209"/>
      <c r="M52" s="103"/>
      <c r="N52" s="151"/>
      <c r="O52" s="106"/>
      <c r="S52" s="106"/>
      <c r="T52" s="150">
        <v>22</v>
      </c>
      <c r="U52" s="134" t="s">
        <v>476</v>
      </c>
      <c r="V52" s="288">
        <v>11</v>
      </c>
      <c r="W52" s="296"/>
      <c r="X52" s="291"/>
    </row>
    <row r="53" spans="1:24" ht="14.25" customHeight="1" x14ac:dyDescent="0.25">
      <c r="A53" s="192"/>
      <c r="B53" s="192"/>
      <c r="C53" s="192"/>
      <c r="D53" s="192"/>
      <c r="E53" s="192"/>
      <c r="F53" s="192"/>
      <c r="G53" s="209"/>
      <c r="M53" s="103"/>
      <c r="N53" s="151"/>
      <c r="O53" s="106"/>
      <c r="S53" s="106"/>
      <c r="T53" s="150">
        <v>23</v>
      </c>
      <c r="U53" s="134" t="s">
        <v>477</v>
      </c>
      <c r="V53" s="288">
        <v>11</v>
      </c>
      <c r="W53" s="296"/>
      <c r="X53" s="291"/>
    </row>
    <row r="54" spans="1:24" ht="14.25" customHeight="1" x14ac:dyDescent="0.25">
      <c r="A54" s="192"/>
      <c r="B54" s="192"/>
      <c r="C54" s="192"/>
      <c r="D54" s="192"/>
      <c r="E54" s="192"/>
      <c r="F54" s="192"/>
      <c r="G54" s="209"/>
      <c r="M54" s="103"/>
      <c r="N54" s="151"/>
      <c r="O54" s="106"/>
      <c r="S54" s="106"/>
      <c r="T54" s="150">
        <v>24</v>
      </c>
      <c r="U54" s="134" t="s">
        <v>478</v>
      </c>
      <c r="V54" s="288">
        <v>11</v>
      </c>
      <c r="W54" s="296"/>
      <c r="X54" s="291"/>
    </row>
    <row r="55" spans="1:24" ht="14.25" customHeight="1" x14ac:dyDescent="0.25">
      <c r="A55" s="192"/>
      <c r="B55" s="192"/>
      <c r="C55" s="192"/>
      <c r="D55" s="192"/>
      <c r="E55" s="192"/>
      <c r="F55" s="192"/>
      <c r="G55" s="209"/>
      <c r="M55" s="103"/>
      <c r="N55" s="151"/>
      <c r="O55" s="106"/>
      <c r="S55" s="106"/>
      <c r="T55" s="150">
        <v>25</v>
      </c>
      <c r="U55" s="134" t="s">
        <v>479</v>
      </c>
      <c r="V55" s="288">
        <v>11</v>
      </c>
      <c r="W55" s="296"/>
      <c r="X55" s="291"/>
    </row>
    <row r="56" spans="1:24" ht="14.25" customHeight="1" x14ac:dyDescent="0.25">
      <c r="A56" s="192"/>
      <c r="B56" s="192"/>
      <c r="C56" s="192"/>
      <c r="D56" s="192"/>
      <c r="E56" s="192"/>
      <c r="F56" s="192"/>
      <c r="G56" s="209"/>
      <c r="H56" s="209"/>
      <c r="I56" s="209"/>
      <c r="J56" s="209"/>
      <c r="K56" s="209"/>
      <c r="M56" s="103"/>
      <c r="N56" s="151"/>
      <c r="O56" s="106"/>
      <c r="S56" s="106"/>
      <c r="T56" s="150">
        <v>26</v>
      </c>
      <c r="U56" s="134" t="s">
        <v>480</v>
      </c>
      <c r="V56" s="288">
        <v>11</v>
      </c>
      <c r="W56" s="296"/>
      <c r="X56" s="291"/>
    </row>
    <row r="57" spans="1:24" ht="14.25" customHeight="1" x14ac:dyDescent="0.25">
      <c r="A57" s="192"/>
      <c r="B57" s="192"/>
      <c r="C57" s="192"/>
      <c r="D57" s="192"/>
      <c r="E57" s="192"/>
      <c r="F57" s="192"/>
      <c r="G57" s="192"/>
      <c r="H57" s="209"/>
      <c r="I57" s="209"/>
      <c r="J57" s="209"/>
      <c r="K57" s="209"/>
      <c r="M57" s="103"/>
      <c r="N57" s="151"/>
      <c r="O57" s="106"/>
      <c r="S57" s="106"/>
      <c r="T57" s="150">
        <v>27</v>
      </c>
      <c r="U57" s="134" t="s">
        <v>481</v>
      </c>
      <c r="V57" s="288">
        <v>12</v>
      </c>
      <c r="W57" s="296"/>
      <c r="X57" s="291"/>
    </row>
    <row r="58" spans="1:24" ht="14.25" customHeight="1" x14ac:dyDescent="0.25">
      <c r="A58" s="192"/>
      <c r="B58" s="192"/>
      <c r="C58" s="192"/>
      <c r="D58" s="192"/>
      <c r="E58" s="192"/>
      <c r="F58" s="192"/>
      <c r="G58" s="192"/>
      <c r="H58" s="209"/>
      <c r="I58" s="209"/>
      <c r="J58" s="209"/>
      <c r="K58" s="209"/>
      <c r="M58" s="103"/>
      <c r="N58" s="151"/>
      <c r="O58" s="106"/>
      <c r="S58" s="106"/>
      <c r="T58" s="150">
        <v>28</v>
      </c>
      <c r="U58" s="134" t="s">
        <v>482</v>
      </c>
      <c r="V58" s="288">
        <v>12</v>
      </c>
      <c r="W58" s="296"/>
      <c r="X58" s="291"/>
    </row>
    <row r="59" spans="1:24" ht="14.25" customHeight="1" x14ac:dyDescent="0.25">
      <c r="A59" s="192"/>
      <c r="B59" s="192"/>
      <c r="C59" s="192"/>
      <c r="D59" s="192"/>
      <c r="E59" s="192"/>
      <c r="F59" s="192"/>
      <c r="G59" s="192"/>
      <c r="M59" s="103"/>
      <c r="N59" s="151"/>
      <c r="O59" s="106"/>
      <c r="S59" s="106"/>
      <c r="T59" s="150">
        <v>29</v>
      </c>
      <c r="U59" s="134" t="s">
        <v>483</v>
      </c>
      <c r="V59" s="288">
        <v>12</v>
      </c>
      <c r="W59" s="296"/>
      <c r="X59" s="291"/>
    </row>
    <row r="60" spans="1:24" ht="14.25" customHeight="1" x14ac:dyDescent="0.25">
      <c r="A60" s="192"/>
      <c r="B60" s="192"/>
      <c r="C60" s="192"/>
      <c r="D60" s="192"/>
      <c r="E60" s="192"/>
      <c r="F60" s="192"/>
      <c r="G60" s="209"/>
      <c r="H60" s="209"/>
      <c r="I60" s="209"/>
      <c r="J60" s="209"/>
      <c r="K60" s="209"/>
      <c r="M60" s="103"/>
      <c r="N60" s="151"/>
      <c r="O60" s="106"/>
      <c r="S60" s="106"/>
      <c r="T60" s="150">
        <v>30</v>
      </c>
      <c r="U60" s="134" t="s">
        <v>484</v>
      </c>
      <c r="V60" s="288">
        <v>12</v>
      </c>
      <c r="W60" s="296"/>
      <c r="X60" s="291"/>
    </row>
    <row r="61" spans="1:24" ht="14.25" customHeight="1" x14ac:dyDescent="0.25">
      <c r="A61" s="192"/>
      <c r="B61" s="192"/>
      <c r="C61" s="192"/>
      <c r="D61" s="192"/>
      <c r="E61" s="192"/>
      <c r="F61" s="192"/>
      <c r="G61" s="192"/>
      <c r="H61" s="209"/>
      <c r="I61" s="209"/>
      <c r="J61" s="209"/>
      <c r="K61" s="209"/>
      <c r="M61" s="103"/>
      <c r="N61" s="151"/>
      <c r="O61" s="106"/>
      <c r="S61" s="106"/>
      <c r="T61" s="150">
        <v>31</v>
      </c>
      <c r="U61" s="134" t="s">
        <v>485</v>
      </c>
      <c r="V61" s="288">
        <v>12</v>
      </c>
      <c r="W61" s="296"/>
      <c r="X61" s="291"/>
    </row>
    <row r="62" spans="1:24" ht="14.25" customHeight="1" x14ac:dyDescent="0.25">
      <c r="A62" s="192"/>
      <c r="B62" s="192"/>
      <c r="C62" s="192"/>
      <c r="D62" s="192"/>
      <c r="E62" s="192"/>
      <c r="F62" s="192"/>
      <c r="G62" s="192"/>
      <c r="H62" s="209"/>
      <c r="I62" s="209"/>
      <c r="J62" s="209"/>
      <c r="K62" s="209"/>
      <c r="M62" s="103"/>
      <c r="N62" s="151"/>
      <c r="O62" s="106"/>
      <c r="S62" s="106"/>
      <c r="T62" s="150">
        <v>32</v>
      </c>
      <c r="U62" s="134" t="s">
        <v>486</v>
      </c>
      <c r="V62" s="288">
        <v>12</v>
      </c>
      <c r="W62" s="296"/>
      <c r="X62" s="291"/>
    </row>
    <row r="63" spans="1:24" ht="14.25" customHeight="1" x14ac:dyDescent="0.25">
      <c r="A63" s="192"/>
      <c r="B63" s="192"/>
      <c r="C63" s="192"/>
      <c r="D63" s="192"/>
      <c r="E63" s="192"/>
      <c r="F63" s="192"/>
      <c r="G63" s="192"/>
      <c r="H63" s="209"/>
      <c r="I63" s="209"/>
      <c r="J63" s="209"/>
      <c r="K63" s="209"/>
      <c r="M63" s="103"/>
      <c r="N63" s="151"/>
      <c r="O63" s="106"/>
      <c r="S63" s="106"/>
      <c r="T63" s="189">
        <v>33</v>
      </c>
      <c r="U63" s="189" t="s">
        <v>487</v>
      </c>
      <c r="V63" s="290">
        <v>12</v>
      </c>
      <c r="W63" s="290"/>
      <c r="X63" s="291"/>
    </row>
    <row r="64" spans="1:24" ht="23.25" customHeight="1" x14ac:dyDescent="0.25">
      <c r="A64" s="192"/>
      <c r="B64" s="192"/>
      <c r="C64" s="192"/>
      <c r="D64" s="192"/>
      <c r="E64" s="192"/>
      <c r="F64" s="192"/>
      <c r="G64" s="192"/>
      <c r="H64" s="209"/>
      <c r="I64" s="209"/>
      <c r="J64" s="209"/>
      <c r="K64" s="209"/>
      <c r="M64" s="103"/>
      <c r="N64" s="151"/>
      <c r="O64" s="106"/>
      <c r="S64" s="106"/>
      <c r="T64" s="189">
        <v>33</v>
      </c>
      <c r="U64" s="189" t="s">
        <v>488</v>
      </c>
      <c r="V64" s="290">
        <v>9</v>
      </c>
      <c r="W64" s="297"/>
      <c r="X64" s="291"/>
    </row>
    <row r="65" spans="1:24" ht="23.25" customHeight="1" x14ac:dyDescent="0.25">
      <c r="A65" s="192"/>
      <c r="B65" s="4"/>
      <c r="C65" s="4"/>
      <c r="D65" s="4"/>
      <c r="E65" s="4"/>
      <c r="F65" s="4"/>
      <c r="G65" s="192"/>
      <c r="H65" s="209"/>
      <c r="I65" s="209"/>
      <c r="J65" s="209"/>
      <c r="K65" s="209"/>
      <c r="M65" s="103"/>
      <c r="N65" s="151"/>
      <c r="O65" s="106"/>
      <c r="S65" s="106"/>
      <c r="U65" s="150" t="s">
        <v>489</v>
      </c>
      <c r="V65" s="291"/>
      <c r="W65" s="291"/>
      <c r="X65" s="291"/>
    </row>
    <row r="66" spans="1:24" ht="14.25" customHeight="1" x14ac:dyDescent="0.25">
      <c r="A66" s="192"/>
      <c r="B66" s="192"/>
      <c r="C66" s="192"/>
      <c r="D66" s="192"/>
      <c r="E66" s="192"/>
      <c r="F66" s="192"/>
      <c r="G66" s="192"/>
      <c r="H66" s="209"/>
      <c r="I66" s="209"/>
      <c r="J66" s="209"/>
      <c r="K66" s="209"/>
      <c r="M66" s="156"/>
      <c r="X66" s="291"/>
    </row>
    <row r="67" spans="1:24" ht="14.25" customHeight="1" x14ac:dyDescent="0.25">
      <c r="A67" s="192"/>
      <c r="B67" s="192"/>
      <c r="C67" s="192"/>
      <c r="D67" s="192"/>
      <c r="E67" s="192"/>
      <c r="F67" s="192"/>
      <c r="G67" s="192"/>
      <c r="M67" s="156"/>
      <c r="X67" s="291"/>
    </row>
    <row r="68" spans="1:24" ht="14.25" customHeight="1" x14ac:dyDescent="0.25">
      <c r="A68" s="192"/>
      <c r="B68" s="192"/>
      <c r="C68" s="192"/>
      <c r="D68" s="192"/>
      <c r="E68" s="192"/>
      <c r="F68" s="192"/>
      <c r="G68" s="209"/>
      <c r="M68" s="156"/>
      <c r="X68" s="291"/>
    </row>
    <row r="69" spans="1:24" ht="14.25" customHeight="1" x14ac:dyDescent="0.25">
      <c r="A69" s="192"/>
      <c r="B69" s="192"/>
      <c r="C69" s="192"/>
      <c r="D69" s="192"/>
      <c r="E69" s="192"/>
      <c r="F69" s="192"/>
      <c r="G69" s="209"/>
      <c r="M69" s="156"/>
      <c r="X69" s="291"/>
    </row>
    <row r="70" spans="1:24" ht="14.25" customHeight="1" x14ac:dyDescent="0.25">
      <c r="A70" s="192"/>
      <c r="B70" s="192"/>
      <c r="C70" s="192"/>
      <c r="D70" s="192"/>
      <c r="E70" s="192"/>
      <c r="F70" s="192"/>
      <c r="G70" s="209"/>
      <c r="M70" s="156"/>
      <c r="X70" s="291"/>
    </row>
    <row r="71" spans="1:24" ht="14.25" customHeight="1" x14ac:dyDescent="0.25">
      <c r="A71" s="192"/>
      <c r="B71" s="192"/>
      <c r="C71" s="192"/>
      <c r="D71" s="192"/>
      <c r="E71" s="192"/>
      <c r="F71" s="192"/>
      <c r="G71" s="209"/>
      <c r="M71" s="156"/>
    </row>
    <row r="72" spans="1:24" ht="14.25" customHeight="1" x14ac:dyDescent="0.25">
      <c r="A72" s="192"/>
      <c r="B72" s="192"/>
      <c r="C72" s="192"/>
      <c r="D72" s="192"/>
      <c r="E72" s="192"/>
      <c r="F72" s="192"/>
      <c r="G72" s="209"/>
      <c r="M72" s="156"/>
    </row>
    <row r="73" spans="1:24" ht="14.25" customHeight="1" x14ac:dyDescent="0.25">
      <c r="A73" s="192"/>
      <c r="B73" s="192"/>
      <c r="C73" s="192"/>
      <c r="D73" s="192"/>
      <c r="E73" s="192"/>
      <c r="F73" s="192"/>
      <c r="G73" s="209"/>
      <c r="M73" s="156"/>
    </row>
    <row r="74" spans="1:24" ht="14.25" customHeight="1" x14ac:dyDescent="0.25">
      <c r="A74" s="192"/>
      <c r="B74" s="192"/>
      <c r="C74" s="192"/>
      <c r="D74" s="192"/>
      <c r="E74" s="192"/>
      <c r="F74" s="192"/>
      <c r="G74" s="209"/>
      <c r="M74" s="156"/>
    </row>
    <row r="75" spans="1:24" ht="14.25" customHeight="1" x14ac:dyDescent="0.25">
      <c r="A75" s="192"/>
      <c r="B75" s="192"/>
      <c r="C75" s="192"/>
      <c r="D75" s="192"/>
      <c r="E75" s="192"/>
      <c r="F75" s="192"/>
      <c r="G75" s="209"/>
      <c r="M75" s="156"/>
    </row>
    <row r="76" spans="1:24" ht="14.25" customHeight="1" x14ac:dyDescent="0.25">
      <c r="A76" s="192"/>
      <c r="B76" s="192"/>
      <c r="C76" s="192"/>
      <c r="D76" s="192"/>
      <c r="E76" s="192"/>
      <c r="F76" s="192"/>
      <c r="G76" s="209"/>
      <c r="M76" s="156"/>
    </row>
    <row r="77" spans="1:24" ht="14.25" customHeight="1" x14ac:dyDescent="0.25">
      <c r="A77" s="192"/>
      <c r="B77" s="192"/>
      <c r="C77" s="192"/>
      <c r="D77" s="192"/>
      <c r="E77" s="192"/>
      <c r="F77" s="192"/>
      <c r="G77" s="209"/>
      <c r="M77" s="156"/>
    </row>
    <row r="78" spans="1:24" ht="14.25" customHeight="1" x14ac:dyDescent="0.25">
      <c r="A78" s="192"/>
      <c r="B78" s="192"/>
      <c r="C78" s="192"/>
      <c r="D78" s="192"/>
      <c r="E78" s="192"/>
      <c r="F78" s="192"/>
      <c r="G78" s="209"/>
      <c r="M78" s="156"/>
    </row>
    <row r="79" spans="1:24" ht="14.25" customHeight="1" x14ac:dyDescent="0.25">
      <c r="A79" s="192"/>
      <c r="B79" s="192"/>
      <c r="C79" s="192"/>
      <c r="D79" s="192"/>
      <c r="E79" s="192"/>
      <c r="F79" s="192"/>
      <c r="G79" s="209"/>
      <c r="M79" s="156"/>
    </row>
    <row r="80" spans="1:24" ht="14.25" customHeight="1" x14ac:dyDescent="0.25">
      <c r="A80" s="192"/>
      <c r="B80" s="192"/>
      <c r="C80" s="192"/>
      <c r="D80" s="192"/>
      <c r="E80" s="192"/>
      <c r="F80" s="192"/>
      <c r="G80" s="209"/>
      <c r="M80" s="156"/>
    </row>
    <row r="81" spans="1:13" ht="14.25" customHeight="1" x14ac:dyDescent="0.25">
      <c r="A81" s="192"/>
      <c r="B81" s="192"/>
      <c r="C81" s="192"/>
      <c r="D81" s="192"/>
      <c r="E81" s="192"/>
      <c r="F81" s="192"/>
      <c r="G81" s="209"/>
      <c r="M81" s="156"/>
    </row>
    <row r="82" spans="1:13" ht="14.25" customHeight="1" x14ac:dyDescent="0.25">
      <c r="A82" s="192"/>
      <c r="B82" s="192"/>
      <c r="C82" s="192"/>
      <c r="D82" s="192"/>
      <c r="E82" s="192"/>
      <c r="F82" s="192"/>
      <c r="G82" s="209"/>
      <c r="M82" s="156"/>
    </row>
    <row r="83" spans="1:13" ht="14.25" customHeight="1" x14ac:dyDescent="0.25">
      <c r="A83" s="192"/>
      <c r="B83" s="192"/>
      <c r="C83" s="192"/>
      <c r="D83" s="192"/>
      <c r="E83" s="192"/>
      <c r="F83" s="192"/>
      <c r="G83" s="209"/>
      <c r="M83" s="156"/>
    </row>
    <row r="84" spans="1:13" ht="14.25" customHeight="1" x14ac:dyDescent="0.25">
      <c r="A84" s="192"/>
      <c r="B84" s="192"/>
      <c r="C84" s="192"/>
      <c r="D84" s="192"/>
      <c r="E84" s="192"/>
      <c r="F84" s="192"/>
      <c r="G84" s="209"/>
      <c r="M84" s="156"/>
    </row>
    <row r="85" spans="1:13" ht="14.25" customHeight="1" x14ac:dyDescent="0.25">
      <c r="A85" s="192"/>
      <c r="B85" s="192"/>
      <c r="C85" s="192"/>
      <c r="D85" s="192"/>
      <c r="E85" s="192"/>
      <c r="F85" s="192"/>
      <c r="G85" s="209"/>
      <c r="M85" s="156"/>
    </row>
    <row r="86" spans="1:13" ht="14.25" customHeight="1" x14ac:dyDescent="0.25">
      <c r="A86" s="192"/>
      <c r="B86" s="192"/>
      <c r="C86" s="192"/>
      <c r="D86" s="192"/>
      <c r="E86" s="192"/>
      <c r="F86" s="192"/>
      <c r="G86" s="209"/>
      <c r="M86" s="156"/>
    </row>
    <row r="87" spans="1:13" ht="14.25" customHeight="1" x14ac:dyDescent="0.25">
      <c r="A87" s="192"/>
      <c r="B87" s="192"/>
      <c r="C87" s="192"/>
      <c r="D87" s="192"/>
      <c r="E87" s="192"/>
      <c r="F87" s="192"/>
      <c r="G87" s="209"/>
      <c r="M87" s="156"/>
    </row>
    <row r="88" spans="1:13" ht="14.25" customHeight="1" x14ac:dyDescent="0.25">
      <c r="A88" s="192"/>
      <c r="B88" s="192"/>
      <c r="C88" s="192"/>
      <c r="D88" s="192"/>
      <c r="E88" s="192"/>
      <c r="F88" s="192"/>
      <c r="G88" s="209"/>
      <c r="M88" s="156"/>
    </row>
    <row r="89" spans="1:13" ht="14.25" customHeight="1" x14ac:dyDescent="0.25">
      <c r="A89" s="192"/>
      <c r="B89" s="192"/>
      <c r="C89" s="192"/>
      <c r="D89" s="192"/>
      <c r="E89" s="192"/>
      <c r="F89" s="192"/>
      <c r="G89" s="209"/>
      <c r="M89" s="156"/>
    </row>
    <row r="90" spans="1:13" ht="14.25" customHeight="1" x14ac:dyDescent="0.25">
      <c r="A90" s="192"/>
      <c r="B90" s="192"/>
      <c r="C90" s="192"/>
      <c r="D90" s="192"/>
      <c r="E90" s="192"/>
      <c r="F90" s="192"/>
      <c r="G90" s="209"/>
      <c r="M90" s="156"/>
    </row>
    <row r="91" spans="1:13" ht="14.25" customHeight="1" x14ac:dyDescent="0.25">
      <c r="A91" s="192"/>
      <c r="B91" s="192"/>
      <c r="C91" s="192"/>
      <c r="D91" s="192"/>
      <c r="E91" s="192"/>
      <c r="F91" s="192"/>
      <c r="G91" s="209"/>
      <c r="M91" s="156"/>
    </row>
    <row r="92" spans="1:13" ht="14.25" customHeight="1" x14ac:dyDescent="0.25">
      <c r="A92" s="192"/>
      <c r="B92" s="192"/>
      <c r="C92" s="192"/>
      <c r="D92" s="192"/>
      <c r="E92" s="192"/>
      <c r="F92" s="192"/>
      <c r="G92" s="209"/>
      <c r="M92" s="156"/>
    </row>
    <row r="93" spans="1:13" ht="14.25" customHeight="1" x14ac:dyDescent="0.25">
      <c r="A93" s="192"/>
      <c r="B93" s="192"/>
      <c r="C93" s="192"/>
      <c r="D93" s="192"/>
      <c r="E93" s="192"/>
      <c r="F93" s="192"/>
      <c r="G93" s="209"/>
      <c r="M93" s="156"/>
    </row>
    <row r="94" spans="1:13" ht="14.25" customHeight="1" x14ac:dyDescent="0.25">
      <c r="A94" s="192"/>
      <c r="B94" s="192"/>
      <c r="C94" s="192"/>
      <c r="D94" s="192"/>
      <c r="E94" s="192"/>
      <c r="F94" s="192"/>
      <c r="G94" s="209"/>
      <c r="M94" s="156"/>
    </row>
    <row r="95" spans="1:13" ht="14.25" customHeight="1" x14ac:dyDescent="0.25">
      <c r="A95" s="192"/>
      <c r="B95" s="192"/>
      <c r="C95" s="192"/>
      <c r="D95" s="192"/>
      <c r="E95" s="192"/>
      <c r="F95" s="192"/>
      <c r="G95" s="209"/>
      <c r="M95" s="156"/>
    </row>
    <row r="96" spans="1:13" ht="14.25" customHeight="1" x14ac:dyDescent="0.25">
      <c r="A96" s="192"/>
      <c r="B96" s="192"/>
      <c r="C96" s="192"/>
      <c r="D96" s="192"/>
      <c r="E96" s="192"/>
      <c r="F96" s="192"/>
      <c r="G96" s="209"/>
      <c r="M96" s="156"/>
    </row>
    <row r="97" spans="1:13" ht="14.25" customHeight="1" x14ac:dyDescent="0.25">
      <c r="A97" s="192"/>
      <c r="B97" s="192"/>
      <c r="C97" s="192"/>
      <c r="D97" s="192"/>
      <c r="E97" s="192"/>
      <c r="F97" s="192"/>
      <c r="G97" s="209"/>
      <c r="M97" s="156"/>
    </row>
    <row r="98" spans="1:13" ht="14.25" customHeight="1" x14ac:dyDescent="0.25">
      <c r="A98" s="192"/>
      <c r="B98" s="192"/>
      <c r="C98" s="192"/>
      <c r="D98" s="192"/>
      <c r="E98" s="192"/>
      <c r="F98" s="192"/>
      <c r="G98" s="209"/>
      <c r="M98" s="156"/>
    </row>
    <row r="99" spans="1:13" ht="14.25" customHeight="1" x14ac:dyDescent="0.25">
      <c r="A99" s="192"/>
      <c r="B99" s="192"/>
      <c r="C99" s="192"/>
      <c r="D99" s="192"/>
      <c r="E99" s="192"/>
      <c r="F99" s="192"/>
      <c r="G99" s="209"/>
      <c r="M99" s="156"/>
    </row>
    <row r="100" spans="1:13" ht="14.25" customHeight="1" x14ac:dyDescent="0.25">
      <c r="A100" s="192"/>
      <c r="B100" s="192"/>
      <c r="C100" s="192"/>
      <c r="D100" s="192"/>
      <c r="E100" s="192"/>
      <c r="F100" s="192"/>
      <c r="G100" s="209"/>
      <c r="M100" s="156"/>
    </row>
    <row r="101" spans="1:13" ht="14.25" customHeight="1" x14ac:dyDescent="0.25">
      <c r="A101" s="192"/>
      <c r="B101" s="192"/>
      <c r="C101" s="192"/>
      <c r="D101" s="192"/>
      <c r="E101" s="192"/>
      <c r="F101" s="192"/>
      <c r="G101" s="209"/>
      <c r="M101" s="156"/>
    </row>
    <row r="102" spans="1:13" ht="14.25" customHeight="1" x14ac:dyDescent="0.25">
      <c r="A102" s="192"/>
      <c r="B102" s="192"/>
      <c r="C102" s="192"/>
      <c r="D102" s="192"/>
      <c r="E102" s="192"/>
      <c r="F102" s="192"/>
      <c r="G102" s="209"/>
      <c r="M102" s="156"/>
    </row>
    <row r="103" spans="1:13" ht="14.25" customHeight="1" x14ac:dyDescent="0.25">
      <c r="A103" s="192"/>
      <c r="B103" s="192"/>
      <c r="C103" s="192"/>
      <c r="D103" s="192"/>
      <c r="E103" s="192"/>
      <c r="F103" s="192"/>
      <c r="G103" s="209"/>
      <c r="M103" s="156"/>
    </row>
    <row r="104" spans="1:13" ht="14.25" customHeight="1" x14ac:dyDescent="0.25">
      <c r="A104" s="192"/>
      <c r="B104" s="192"/>
      <c r="C104" s="192"/>
      <c r="D104" s="192"/>
      <c r="E104" s="192"/>
      <c r="F104" s="192"/>
      <c r="G104" s="209"/>
      <c r="M104" s="156"/>
    </row>
    <row r="105" spans="1:13" ht="14.25" customHeight="1" x14ac:dyDescent="0.25">
      <c r="A105" s="192"/>
      <c r="B105" s="192"/>
      <c r="C105" s="192"/>
      <c r="D105" s="192"/>
      <c r="E105" s="192"/>
      <c r="F105" s="192"/>
      <c r="G105" s="209"/>
      <c r="M105" s="156"/>
    </row>
    <row r="106" spans="1:13" ht="14.25" customHeight="1" x14ac:dyDescent="0.25">
      <c r="A106" s="192"/>
      <c r="B106" s="192"/>
      <c r="C106" s="192"/>
      <c r="D106" s="192"/>
      <c r="E106" s="192"/>
      <c r="F106" s="192"/>
      <c r="G106" s="209"/>
      <c r="M106" s="156"/>
    </row>
    <row r="107" spans="1:13" ht="14.25" customHeight="1" x14ac:dyDescent="0.25">
      <c r="A107" s="192"/>
      <c r="B107" s="192"/>
      <c r="C107" s="192"/>
      <c r="D107" s="192"/>
      <c r="E107" s="192"/>
      <c r="F107" s="192"/>
      <c r="G107" s="209"/>
      <c r="M107" s="156"/>
    </row>
    <row r="108" spans="1:13" ht="14.25" customHeight="1" x14ac:dyDescent="0.25">
      <c r="A108" s="192"/>
      <c r="B108" s="192"/>
      <c r="C108" s="192"/>
      <c r="D108" s="192"/>
      <c r="E108" s="192"/>
      <c r="F108" s="192"/>
      <c r="G108" s="209"/>
      <c r="M108" s="156"/>
    </row>
    <row r="109" spans="1:13" ht="14.25" customHeight="1" x14ac:dyDescent="0.25">
      <c r="A109" s="192"/>
      <c r="B109" s="192"/>
      <c r="C109" s="192"/>
      <c r="D109" s="192"/>
      <c r="E109" s="192"/>
      <c r="F109" s="192"/>
      <c r="G109" s="209"/>
      <c r="M109" s="156"/>
    </row>
    <row r="110" spans="1:13" ht="15" customHeight="1" x14ac:dyDescent="0.25">
      <c r="B110" s="192"/>
      <c r="C110" s="192"/>
      <c r="D110" s="192"/>
      <c r="E110" s="192"/>
      <c r="F110" s="192"/>
      <c r="G110" s="209"/>
    </row>
    <row r="111" spans="1:13" ht="15" customHeight="1" x14ac:dyDescent="0.25">
      <c r="B111" s="192"/>
      <c r="C111" s="192"/>
      <c r="D111" s="192"/>
      <c r="E111" s="192"/>
      <c r="F111" s="192"/>
      <c r="G111" s="209"/>
    </row>
    <row r="112" spans="1:13" ht="15" customHeight="1" x14ac:dyDescent="0.25">
      <c r="B112" s="192"/>
      <c r="C112" s="192"/>
      <c r="D112" s="192"/>
      <c r="E112" s="192"/>
      <c r="F112" s="192"/>
      <c r="G112" s="209"/>
    </row>
    <row r="113" spans="2:7" ht="15" customHeight="1" x14ac:dyDescent="0.25">
      <c r="B113" s="192"/>
      <c r="C113" s="192"/>
      <c r="D113" s="192"/>
      <c r="E113" s="192"/>
      <c r="F113" s="192"/>
      <c r="G113" s="209"/>
    </row>
    <row r="114" spans="2:7" ht="15" customHeight="1" x14ac:dyDescent="0.25">
      <c r="B114" s="192"/>
      <c r="C114" s="192"/>
      <c r="D114" s="192"/>
      <c r="E114" s="192"/>
      <c r="F114" s="192"/>
      <c r="G114" s="209"/>
    </row>
    <row r="115" spans="2:7" ht="15" customHeight="1" x14ac:dyDescent="0.25">
      <c r="B115" s="192"/>
      <c r="C115" s="192"/>
      <c r="D115" s="192"/>
      <c r="E115" s="192"/>
      <c r="F115" s="192"/>
      <c r="G115" s="209"/>
    </row>
    <row r="116" spans="2:7" ht="15" customHeight="1" x14ac:dyDescent="0.25">
      <c r="B116" s="192"/>
      <c r="C116" s="192"/>
      <c r="D116" s="192"/>
      <c r="E116" s="192"/>
      <c r="F116" s="192"/>
      <c r="G116" s="209"/>
    </row>
    <row r="117" spans="2:7" ht="15" customHeight="1" x14ac:dyDescent="0.25">
      <c r="B117" s="192"/>
      <c r="C117" s="192"/>
      <c r="D117" s="192"/>
      <c r="E117" s="192"/>
      <c r="F117" s="192"/>
      <c r="G117" s="209"/>
    </row>
    <row r="118" spans="2:7" ht="15" customHeight="1" x14ac:dyDescent="0.25">
      <c r="B118" s="192"/>
      <c r="C118" s="192"/>
      <c r="D118" s="192"/>
      <c r="E118" s="192"/>
      <c r="F118" s="192"/>
      <c r="G118" s="209"/>
    </row>
    <row r="119" spans="2:7" ht="15" customHeight="1" x14ac:dyDescent="0.25">
      <c r="B119" s="192"/>
      <c r="C119" s="192"/>
      <c r="D119" s="192"/>
      <c r="E119" s="192"/>
      <c r="F119" s="192"/>
      <c r="G119" s="209"/>
    </row>
    <row r="120" spans="2:7" ht="15" customHeight="1" x14ac:dyDescent="0.25">
      <c r="B120" s="192"/>
      <c r="C120" s="192"/>
      <c r="D120" s="192"/>
      <c r="E120" s="192"/>
      <c r="F120" s="192"/>
      <c r="G120" s="209"/>
    </row>
    <row r="121" spans="2:7" ht="15" customHeight="1" x14ac:dyDescent="0.25">
      <c r="B121" s="192"/>
      <c r="C121" s="192"/>
      <c r="D121" s="192"/>
      <c r="E121" s="192"/>
      <c r="F121" s="192"/>
      <c r="G121" s="209"/>
    </row>
    <row r="122" spans="2:7" ht="15" customHeight="1" x14ac:dyDescent="0.25">
      <c r="B122" s="192"/>
      <c r="C122" s="192"/>
      <c r="D122" s="192"/>
      <c r="E122" s="192"/>
      <c r="F122" s="192"/>
      <c r="G122" s="209"/>
    </row>
    <row r="123" spans="2:7" ht="15" customHeight="1" x14ac:dyDescent="0.25">
      <c r="B123" s="192"/>
      <c r="C123" s="192"/>
      <c r="D123" s="192"/>
      <c r="E123" s="192"/>
      <c r="F123" s="192"/>
      <c r="G123" s="209"/>
    </row>
  </sheetData>
  <mergeCells count="17">
    <mergeCell ref="B31:E31"/>
    <mergeCell ref="A2:A33"/>
    <mergeCell ref="B32:E32"/>
    <mergeCell ref="B28:C28"/>
    <mergeCell ref="B22:E22"/>
    <mergeCell ref="D20:E20"/>
    <mergeCell ref="D30:E30"/>
    <mergeCell ref="B27:C27"/>
    <mergeCell ref="B23:C23"/>
    <mergeCell ref="B21:E21"/>
    <mergeCell ref="D19:E19"/>
    <mergeCell ref="D17:E17"/>
    <mergeCell ref="B15:E15"/>
    <mergeCell ref="D18:E18"/>
    <mergeCell ref="B16:E16"/>
    <mergeCell ref="B24:C24"/>
    <mergeCell ref="D29:E29"/>
  </mergeCells>
  <pageMargins left="0" right="0" top="0.75" bottom="0.75" header="0.3" footer="0.3"/>
  <pageSetup scale="2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00"/>
  <sheetViews>
    <sheetView workbookViewId="0"/>
  </sheetViews>
  <sheetFormatPr defaultColWidth="17.28515625" defaultRowHeight="15" customHeight="1" x14ac:dyDescent="0.2"/>
  <cols>
    <col min="1" max="1" width="30.28515625" customWidth="1"/>
    <col min="2" max="2" width="9.7109375" customWidth="1"/>
    <col min="3" max="4" width="7.42578125" customWidth="1"/>
    <col min="5" max="5" width="8.140625" customWidth="1"/>
    <col min="6" max="6" width="4.7109375" customWidth="1"/>
    <col min="7" max="7" width="9.85546875" customWidth="1"/>
    <col min="8" max="10" width="11.5703125" customWidth="1"/>
    <col min="11" max="11" width="2.140625" customWidth="1"/>
    <col min="13" max="16" width="8.5703125" customWidth="1"/>
    <col min="17" max="17" width="37.42578125" customWidth="1"/>
  </cols>
  <sheetData>
    <row r="1" spans="1:17" ht="15" customHeight="1" x14ac:dyDescent="0.2">
      <c r="A1" s="34" t="s">
        <v>14</v>
      </c>
      <c r="B1" s="35"/>
      <c r="C1" s="35"/>
      <c r="D1" s="35"/>
      <c r="E1" s="34"/>
      <c r="G1" s="260" t="s">
        <v>49</v>
      </c>
      <c r="H1" s="248"/>
      <c r="I1" s="248"/>
      <c r="J1" s="248"/>
    </row>
    <row r="2" spans="1:17" ht="15" customHeight="1" x14ac:dyDescent="0.2">
      <c r="A2" s="34" t="s">
        <v>51</v>
      </c>
      <c r="B2" s="35" t="s">
        <v>52</v>
      </c>
      <c r="C2" s="35" t="s">
        <v>53</v>
      </c>
      <c r="D2" s="35" t="s">
        <v>54</v>
      </c>
      <c r="E2" s="34" t="s">
        <v>55</v>
      </c>
      <c r="G2" s="36" t="s">
        <v>56</v>
      </c>
      <c r="H2" s="36" t="s">
        <v>57</v>
      </c>
      <c r="I2" s="36" t="s">
        <v>58</v>
      </c>
      <c r="J2" s="36" t="s">
        <v>59</v>
      </c>
      <c r="L2" s="259" t="s">
        <v>60</v>
      </c>
      <c r="M2" s="248"/>
      <c r="N2" s="248"/>
      <c r="O2" s="248"/>
      <c r="P2" s="248"/>
      <c r="Q2" s="248"/>
    </row>
    <row r="3" spans="1:17" ht="15" customHeight="1" x14ac:dyDescent="0.2">
      <c r="A3" s="94" t="s">
        <v>123</v>
      </c>
      <c r="B3" s="95">
        <v>117</v>
      </c>
      <c r="C3" s="95">
        <v>106</v>
      </c>
      <c r="D3" s="95">
        <v>142</v>
      </c>
      <c r="E3" s="95">
        <v>117</v>
      </c>
      <c r="G3" s="96">
        <v>160</v>
      </c>
      <c r="H3" s="97">
        <v>110</v>
      </c>
      <c r="I3" s="98">
        <v>96</v>
      </c>
      <c r="J3" s="97">
        <v>68</v>
      </c>
      <c r="L3" s="248"/>
      <c r="M3" s="248"/>
      <c r="N3" s="248"/>
      <c r="O3" s="248"/>
      <c r="P3" s="248"/>
      <c r="Q3" s="248"/>
    </row>
    <row r="4" spans="1:17" ht="15" customHeight="1" x14ac:dyDescent="0.2">
      <c r="A4" s="94" t="s">
        <v>142</v>
      </c>
      <c r="B4" s="95">
        <v>92</v>
      </c>
      <c r="C4" s="95">
        <v>101</v>
      </c>
      <c r="D4" s="95">
        <v>132</v>
      </c>
      <c r="E4" s="95">
        <v>92</v>
      </c>
      <c r="G4" s="96">
        <v>122</v>
      </c>
      <c r="H4" s="97">
        <v>101</v>
      </c>
      <c r="I4" s="98">
        <v>95</v>
      </c>
      <c r="J4" s="97">
        <v>56</v>
      </c>
      <c r="L4" s="111" t="s">
        <v>143</v>
      </c>
      <c r="M4" s="112">
        <v>107</v>
      </c>
      <c r="N4" s="113"/>
      <c r="O4" s="114"/>
      <c r="P4" s="114"/>
      <c r="Q4" s="114"/>
    </row>
    <row r="5" spans="1:17" ht="15" customHeight="1" x14ac:dyDescent="0.2">
      <c r="A5" s="94" t="s">
        <v>187</v>
      </c>
      <c r="B5" s="95">
        <v>93</v>
      </c>
      <c r="C5" s="95">
        <v>109</v>
      </c>
      <c r="D5" s="95">
        <v>80</v>
      </c>
      <c r="E5" s="95">
        <v>93</v>
      </c>
      <c r="G5" s="96">
        <v>114</v>
      </c>
      <c r="H5" s="97">
        <v>97</v>
      </c>
      <c r="I5" s="98">
        <v>79</v>
      </c>
      <c r="J5" s="97">
        <v>45</v>
      </c>
      <c r="L5" s="111" t="s">
        <v>188</v>
      </c>
      <c r="M5" s="112">
        <v>117</v>
      </c>
      <c r="N5" s="113"/>
      <c r="O5" s="113"/>
      <c r="P5" s="113"/>
      <c r="Q5" s="113"/>
    </row>
    <row r="6" spans="1:17" ht="15" customHeight="1" x14ac:dyDescent="0.2">
      <c r="A6" s="94" t="s">
        <v>189</v>
      </c>
      <c r="B6" s="95">
        <v>87</v>
      </c>
      <c r="C6" s="95">
        <v>77</v>
      </c>
      <c r="D6" s="95">
        <v>76</v>
      </c>
      <c r="E6" s="95">
        <v>87</v>
      </c>
      <c r="G6" s="96">
        <v>73</v>
      </c>
      <c r="H6" s="97">
        <v>99</v>
      </c>
      <c r="I6" s="98"/>
      <c r="J6" s="97">
        <v>34</v>
      </c>
      <c r="L6" s="111" t="s">
        <v>160</v>
      </c>
      <c r="M6" s="112">
        <v>102</v>
      </c>
      <c r="N6" s="113"/>
      <c r="O6" s="113"/>
      <c r="P6" s="113"/>
      <c r="Q6" s="113"/>
    </row>
    <row r="7" spans="1:17" ht="15" customHeight="1" x14ac:dyDescent="0.2">
      <c r="A7" s="121" t="s">
        <v>190</v>
      </c>
      <c r="B7" s="94">
        <f t="shared" ref="B7:E7" si="0">SUM(B3:B6)</f>
        <v>389</v>
      </c>
      <c r="C7" s="94">
        <f t="shared" si="0"/>
        <v>393</v>
      </c>
      <c r="D7" s="94">
        <f t="shared" si="0"/>
        <v>430</v>
      </c>
      <c r="E7" s="94">
        <f t="shared" si="0"/>
        <v>389</v>
      </c>
      <c r="G7" s="122">
        <f t="shared" ref="G7:J7" si="1">SUM(G3:G6)</f>
        <v>469</v>
      </c>
      <c r="H7" s="122">
        <f t="shared" si="1"/>
        <v>407</v>
      </c>
      <c r="I7" s="122">
        <f t="shared" si="1"/>
        <v>270</v>
      </c>
      <c r="J7" s="122">
        <f t="shared" si="1"/>
        <v>203</v>
      </c>
      <c r="L7" s="123" t="s">
        <v>161</v>
      </c>
      <c r="M7" s="124">
        <v>93</v>
      </c>
      <c r="N7" s="125"/>
      <c r="O7" s="125"/>
      <c r="P7" s="125"/>
      <c r="Q7" s="125"/>
    </row>
    <row r="8" spans="1:17" ht="15" customHeight="1" x14ac:dyDescent="0.2">
      <c r="A8" s="261" t="s">
        <v>162</v>
      </c>
      <c r="B8" s="248"/>
      <c r="C8" s="248"/>
      <c r="D8" s="248"/>
      <c r="E8" s="248"/>
      <c r="G8" s="126"/>
      <c r="H8" s="126"/>
      <c r="I8" s="126"/>
      <c r="J8" s="126"/>
      <c r="L8" s="123" t="s">
        <v>153</v>
      </c>
      <c r="M8" s="124">
        <v>87</v>
      </c>
      <c r="N8" s="125"/>
      <c r="O8" s="125"/>
      <c r="P8" s="125"/>
      <c r="Q8" s="125"/>
    </row>
    <row r="9" spans="1:17" ht="15" customHeight="1" x14ac:dyDescent="0.2">
      <c r="A9" s="94" t="s">
        <v>218</v>
      </c>
      <c r="B9" s="121">
        <v>1</v>
      </c>
      <c r="C9" s="121">
        <v>1</v>
      </c>
      <c r="D9" s="121">
        <v>1</v>
      </c>
      <c r="E9" s="127">
        <v>1</v>
      </c>
      <c r="G9" s="128">
        <v>1</v>
      </c>
      <c r="H9" s="129">
        <v>1</v>
      </c>
      <c r="I9" s="130">
        <v>1</v>
      </c>
      <c r="J9" s="130">
        <v>1</v>
      </c>
      <c r="L9" s="123" t="s">
        <v>219</v>
      </c>
      <c r="M9" s="131">
        <f>SUM(M5:M8)</f>
        <v>399</v>
      </c>
      <c r="N9" s="132"/>
      <c r="O9" s="132"/>
      <c r="P9" s="132"/>
      <c r="Q9" s="132"/>
    </row>
    <row r="10" spans="1:17" ht="15" customHeight="1" x14ac:dyDescent="0.2">
      <c r="A10" s="94" t="s">
        <v>220</v>
      </c>
      <c r="B10" s="121">
        <v>2</v>
      </c>
      <c r="C10" s="121">
        <v>1.4</v>
      </c>
      <c r="D10" s="121">
        <v>4</v>
      </c>
      <c r="E10" s="127">
        <v>2</v>
      </c>
      <c r="G10" s="128">
        <v>4</v>
      </c>
      <c r="H10" s="129">
        <v>2</v>
      </c>
      <c r="I10" s="130">
        <v>1</v>
      </c>
      <c r="J10" s="130">
        <v>1</v>
      </c>
      <c r="L10" s="133"/>
      <c r="M10" s="132"/>
      <c r="N10" s="132"/>
      <c r="O10" s="132"/>
      <c r="P10" s="132"/>
      <c r="Q10" s="132"/>
    </row>
    <row r="11" spans="1:17" ht="15" customHeight="1" x14ac:dyDescent="0.2">
      <c r="A11" s="94" t="s">
        <v>221</v>
      </c>
      <c r="B11" s="121">
        <v>1</v>
      </c>
      <c r="C11" s="121">
        <v>2</v>
      </c>
      <c r="D11" s="121">
        <v>2</v>
      </c>
      <c r="E11" s="127">
        <v>2</v>
      </c>
      <c r="G11" s="128">
        <v>2</v>
      </c>
      <c r="H11" s="129">
        <v>2</v>
      </c>
      <c r="I11" s="130">
        <v>2</v>
      </c>
      <c r="J11" s="130">
        <v>1</v>
      </c>
      <c r="L11" s="105" t="s">
        <v>222</v>
      </c>
      <c r="M11" s="107"/>
      <c r="N11" s="107"/>
      <c r="O11" s="107"/>
      <c r="P11" s="107"/>
      <c r="Q11" s="107"/>
    </row>
    <row r="12" spans="1:17" ht="15" customHeight="1" x14ac:dyDescent="0.2">
      <c r="A12" s="94" t="s">
        <v>223</v>
      </c>
      <c r="B12" s="121">
        <v>2</v>
      </c>
      <c r="C12" s="121">
        <v>1</v>
      </c>
      <c r="D12" s="121">
        <v>1</v>
      </c>
      <c r="E12" s="127">
        <v>1</v>
      </c>
      <c r="G12" s="128">
        <v>1</v>
      </c>
      <c r="H12" s="129">
        <v>1</v>
      </c>
      <c r="I12" s="130">
        <v>1</v>
      </c>
      <c r="J12" s="130">
        <v>1</v>
      </c>
      <c r="L12" s="105" t="s">
        <v>224</v>
      </c>
      <c r="M12" s="105" t="s">
        <v>222</v>
      </c>
      <c r="N12" s="105" t="s">
        <v>225</v>
      </c>
      <c r="O12" s="105" t="s">
        <v>226</v>
      </c>
      <c r="P12" s="105" t="s">
        <v>219</v>
      </c>
      <c r="Q12" s="107"/>
    </row>
    <row r="13" spans="1:17" ht="15" customHeight="1" x14ac:dyDescent="0.2">
      <c r="A13" s="94" t="s">
        <v>227</v>
      </c>
      <c r="B13" s="121">
        <v>1</v>
      </c>
      <c r="C13" s="121">
        <v>1</v>
      </c>
      <c r="D13" s="121">
        <v>1</v>
      </c>
      <c r="E13" s="127">
        <v>1</v>
      </c>
      <c r="G13" s="128">
        <v>1</v>
      </c>
      <c r="H13" s="129">
        <v>1</v>
      </c>
      <c r="I13" s="130">
        <v>1</v>
      </c>
      <c r="J13" s="130">
        <v>1</v>
      </c>
      <c r="L13" s="134" t="s">
        <v>228</v>
      </c>
      <c r="M13" s="134">
        <v>63</v>
      </c>
      <c r="N13" s="134">
        <v>39</v>
      </c>
      <c r="O13" s="134">
        <v>58</v>
      </c>
      <c r="P13" s="134">
        <v>160</v>
      </c>
      <c r="Q13" s="258" t="s">
        <v>229</v>
      </c>
    </row>
    <row r="14" spans="1:17" ht="15" customHeight="1" x14ac:dyDescent="0.2">
      <c r="A14" s="135" t="s">
        <v>230</v>
      </c>
      <c r="B14" s="135">
        <f t="shared" ref="B14:E14" si="2">SUM(B9:B13)</f>
        <v>7</v>
      </c>
      <c r="C14" s="135">
        <f t="shared" si="2"/>
        <v>6.4</v>
      </c>
      <c r="D14" s="135">
        <f t="shared" si="2"/>
        <v>9</v>
      </c>
      <c r="E14" s="135">
        <f t="shared" si="2"/>
        <v>7</v>
      </c>
      <c r="G14" s="136">
        <f t="shared" ref="G14:J14" si="3">SUM(G9:G13)</f>
        <v>9</v>
      </c>
      <c r="H14" s="136">
        <f t="shared" si="3"/>
        <v>7</v>
      </c>
      <c r="I14" s="136">
        <f t="shared" si="3"/>
        <v>6</v>
      </c>
      <c r="J14" s="136">
        <f t="shared" si="3"/>
        <v>5</v>
      </c>
      <c r="L14" s="134" t="s">
        <v>160</v>
      </c>
      <c r="M14" s="134">
        <v>51</v>
      </c>
      <c r="N14" s="134">
        <v>29</v>
      </c>
      <c r="O14" s="134">
        <v>42</v>
      </c>
      <c r="P14" s="134">
        <v>122</v>
      </c>
      <c r="Q14" s="248"/>
    </row>
    <row r="15" spans="1:17" ht="15" customHeight="1" x14ac:dyDescent="0.2">
      <c r="A15" s="94"/>
      <c r="B15" s="94"/>
      <c r="C15" s="94"/>
      <c r="D15" s="94"/>
      <c r="E15" s="94"/>
      <c r="G15" s="128"/>
      <c r="H15" s="128"/>
      <c r="I15" s="126"/>
      <c r="J15" s="126"/>
      <c r="L15" s="134" t="s">
        <v>161</v>
      </c>
      <c r="M15" s="134">
        <v>47</v>
      </c>
      <c r="N15" s="134">
        <v>32</v>
      </c>
      <c r="O15" s="134">
        <v>35</v>
      </c>
      <c r="P15" s="134">
        <v>114</v>
      </c>
      <c r="Q15" s="248"/>
    </row>
    <row r="16" spans="1:17" ht="15" customHeight="1" x14ac:dyDescent="0.2">
      <c r="A16" s="137" t="s">
        <v>231</v>
      </c>
      <c r="B16" s="35" t="s">
        <v>52</v>
      </c>
      <c r="C16" s="34" t="s">
        <v>232</v>
      </c>
      <c r="D16" s="34" t="s">
        <v>233</v>
      </c>
      <c r="E16" s="34" t="s">
        <v>55</v>
      </c>
      <c r="G16" s="136" t="s">
        <v>233</v>
      </c>
      <c r="H16" s="136" t="s">
        <v>234</v>
      </c>
      <c r="I16" s="136" t="s">
        <v>235</v>
      </c>
      <c r="J16" s="136" t="s">
        <v>236</v>
      </c>
      <c r="L16" s="134" t="s">
        <v>153</v>
      </c>
      <c r="M16" s="134">
        <v>30</v>
      </c>
      <c r="N16" s="134">
        <v>16</v>
      </c>
      <c r="O16" s="134">
        <v>26</v>
      </c>
      <c r="P16" s="134">
        <v>73</v>
      </c>
      <c r="Q16" s="248"/>
    </row>
    <row r="17" spans="1:17" ht="15" customHeight="1" x14ac:dyDescent="0.2">
      <c r="A17" s="135" t="s">
        <v>237</v>
      </c>
      <c r="B17" s="135">
        <v>6</v>
      </c>
      <c r="C17" s="135">
        <v>4</v>
      </c>
      <c r="D17" s="135">
        <v>1</v>
      </c>
      <c r="E17" s="138">
        <v>4</v>
      </c>
      <c r="G17" s="139">
        <v>4</v>
      </c>
      <c r="H17" s="140">
        <v>4</v>
      </c>
      <c r="I17" s="122">
        <v>3</v>
      </c>
      <c r="J17" s="122">
        <v>2</v>
      </c>
      <c r="L17" s="134" t="s">
        <v>238</v>
      </c>
      <c r="M17" s="134">
        <v>190</v>
      </c>
      <c r="N17" s="134">
        <v>117</v>
      </c>
      <c r="O17" s="134">
        <v>162</v>
      </c>
      <c r="P17" s="134">
        <v>469</v>
      </c>
      <c r="Q17" s="248"/>
    </row>
    <row r="18" spans="1:17" ht="15" customHeight="1" x14ac:dyDescent="0.2">
      <c r="A18" s="261" t="s">
        <v>239</v>
      </c>
      <c r="B18" s="248"/>
      <c r="C18" s="248"/>
      <c r="D18" s="248"/>
      <c r="E18" s="248"/>
      <c r="G18" s="126"/>
      <c r="H18" s="126"/>
      <c r="I18" s="126"/>
      <c r="J18" s="126"/>
      <c r="L18" s="141"/>
      <c r="M18" s="141"/>
      <c r="N18" s="141"/>
      <c r="O18" s="141"/>
      <c r="P18" s="141"/>
      <c r="Q18" s="141"/>
    </row>
    <row r="19" spans="1:17" ht="15" customHeight="1" x14ac:dyDescent="0.2">
      <c r="A19" s="94" t="s">
        <v>240</v>
      </c>
      <c r="B19" s="121">
        <v>1</v>
      </c>
      <c r="C19" s="121">
        <v>1</v>
      </c>
      <c r="D19" s="121">
        <v>1</v>
      </c>
      <c r="E19" s="127">
        <v>1</v>
      </c>
      <c r="G19" s="128">
        <v>1</v>
      </c>
      <c r="H19" s="129">
        <v>1</v>
      </c>
      <c r="I19" s="130">
        <v>1</v>
      </c>
      <c r="J19" s="130">
        <v>1</v>
      </c>
      <c r="L19" s="105" t="s">
        <v>241</v>
      </c>
      <c r="M19" s="107"/>
      <c r="N19" s="107"/>
      <c r="O19" s="107"/>
      <c r="P19" s="107"/>
      <c r="Q19" s="107"/>
    </row>
    <row r="20" spans="1:17" ht="15" customHeight="1" x14ac:dyDescent="0.2">
      <c r="A20" s="94" t="s">
        <v>242</v>
      </c>
      <c r="B20" s="121">
        <v>0</v>
      </c>
      <c r="C20" s="121">
        <v>1</v>
      </c>
      <c r="D20" s="121">
        <v>0</v>
      </c>
      <c r="E20" s="127">
        <v>0</v>
      </c>
      <c r="G20" s="128">
        <v>0</v>
      </c>
      <c r="H20" s="129">
        <v>0</v>
      </c>
      <c r="I20" s="126"/>
      <c r="J20" s="126"/>
      <c r="L20" s="142"/>
      <c r="M20" s="143" t="s">
        <v>243</v>
      </c>
      <c r="N20" s="143" t="s">
        <v>244</v>
      </c>
      <c r="O20" s="107"/>
      <c r="P20" s="143" t="s">
        <v>219</v>
      </c>
      <c r="Q20" s="107"/>
    </row>
    <row r="21" spans="1:17" ht="15" customHeight="1" x14ac:dyDescent="0.2">
      <c r="A21" s="94" t="s">
        <v>245</v>
      </c>
      <c r="B21" s="121">
        <v>1</v>
      </c>
      <c r="C21" s="121">
        <v>0</v>
      </c>
      <c r="D21" s="144"/>
      <c r="E21" s="127">
        <v>1</v>
      </c>
      <c r="G21" s="145"/>
      <c r="H21" s="129">
        <v>1</v>
      </c>
      <c r="I21" s="130">
        <v>1</v>
      </c>
      <c r="J21" s="130">
        <v>1</v>
      </c>
      <c r="L21" s="146">
        <v>9</v>
      </c>
      <c r="M21" s="146">
        <v>36</v>
      </c>
      <c r="N21" s="146">
        <v>60</v>
      </c>
      <c r="O21" s="147"/>
      <c r="P21" s="146">
        <v>96</v>
      </c>
      <c r="Q21" s="258" t="s">
        <v>246</v>
      </c>
    </row>
    <row r="22" spans="1:17" ht="15" customHeight="1" x14ac:dyDescent="0.2">
      <c r="A22" s="94" t="s">
        <v>247</v>
      </c>
      <c r="B22" s="121">
        <v>1</v>
      </c>
      <c r="C22" s="121">
        <v>1</v>
      </c>
      <c r="D22" s="121">
        <v>1.8</v>
      </c>
      <c r="E22" s="127">
        <v>1</v>
      </c>
      <c r="G22" s="128">
        <v>1.8</v>
      </c>
      <c r="H22" s="129">
        <v>1</v>
      </c>
      <c r="I22" s="130">
        <v>1</v>
      </c>
      <c r="J22" s="130">
        <v>1</v>
      </c>
      <c r="L22" s="146">
        <v>10</v>
      </c>
      <c r="M22" s="146">
        <v>34</v>
      </c>
      <c r="N22" s="146">
        <v>61</v>
      </c>
      <c r="O22" s="147"/>
      <c r="P22" s="146">
        <v>95</v>
      </c>
      <c r="Q22" s="248"/>
    </row>
    <row r="23" spans="1:17" ht="15" customHeight="1" x14ac:dyDescent="0.2">
      <c r="A23" s="94" t="s">
        <v>248</v>
      </c>
      <c r="B23" s="121">
        <v>1</v>
      </c>
      <c r="C23" s="121">
        <v>0</v>
      </c>
      <c r="D23" s="121">
        <v>1</v>
      </c>
      <c r="E23" s="127">
        <v>1</v>
      </c>
      <c r="F23" s="158" t="s">
        <v>249</v>
      </c>
      <c r="G23" s="128">
        <v>1</v>
      </c>
      <c r="H23" s="129">
        <v>1</v>
      </c>
      <c r="I23" s="126"/>
      <c r="J23" s="126"/>
      <c r="L23" s="146">
        <v>11</v>
      </c>
      <c r="M23" s="146">
        <v>32</v>
      </c>
      <c r="N23" s="146">
        <v>47</v>
      </c>
      <c r="O23" s="147"/>
      <c r="P23" s="146">
        <v>79</v>
      </c>
      <c r="Q23" s="248"/>
    </row>
    <row r="24" spans="1:17" ht="15" customHeight="1" x14ac:dyDescent="0.2">
      <c r="A24" s="94" t="s">
        <v>291</v>
      </c>
      <c r="B24" s="121">
        <v>0</v>
      </c>
      <c r="C24" s="121">
        <v>1</v>
      </c>
      <c r="D24" s="121">
        <v>0</v>
      </c>
      <c r="E24" s="127">
        <v>1</v>
      </c>
      <c r="G24" s="128">
        <v>0</v>
      </c>
      <c r="H24" s="129">
        <v>1</v>
      </c>
      <c r="I24" s="126"/>
      <c r="J24" s="126"/>
      <c r="L24" s="146" t="s">
        <v>219</v>
      </c>
      <c r="M24" s="146">
        <v>102</v>
      </c>
      <c r="N24" s="146">
        <v>168</v>
      </c>
      <c r="O24" s="147"/>
      <c r="P24" s="146">
        <v>270</v>
      </c>
      <c r="Q24" s="248"/>
    </row>
    <row r="25" spans="1:17" ht="12.75" x14ac:dyDescent="0.2">
      <c r="A25" s="94" t="s">
        <v>292</v>
      </c>
      <c r="B25" s="121">
        <v>0</v>
      </c>
      <c r="C25" s="121">
        <v>1</v>
      </c>
      <c r="D25" s="121">
        <v>0</v>
      </c>
      <c r="E25" s="127">
        <v>0</v>
      </c>
      <c r="G25" s="128">
        <v>0</v>
      </c>
      <c r="H25" s="129">
        <v>0</v>
      </c>
      <c r="I25" s="126"/>
      <c r="J25" s="126"/>
      <c r="L25" s="141"/>
      <c r="M25" s="141"/>
      <c r="N25" s="141"/>
      <c r="O25" s="141"/>
      <c r="P25" s="141"/>
      <c r="Q25" s="248"/>
    </row>
    <row r="26" spans="1:17" ht="12.75" x14ac:dyDescent="0.2">
      <c r="A26" s="135" t="s">
        <v>293</v>
      </c>
      <c r="B26" s="135">
        <f t="shared" ref="B26:E26" si="4">SUM(B19:B25)</f>
        <v>4</v>
      </c>
      <c r="C26" s="135">
        <f t="shared" si="4"/>
        <v>5</v>
      </c>
      <c r="D26" s="135">
        <f t="shared" si="4"/>
        <v>3.8</v>
      </c>
      <c r="E26" s="135">
        <f t="shared" si="4"/>
        <v>5</v>
      </c>
      <c r="G26" s="136">
        <f t="shared" ref="G26:J26" si="5">SUM(G19:G25)</f>
        <v>3.8</v>
      </c>
      <c r="H26" s="136">
        <f t="shared" si="5"/>
        <v>5</v>
      </c>
      <c r="I26" s="136">
        <f t="shared" si="5"/>
        <v>3</v>
      </c>
      <c r="J26" s="136">
        <f t="shared" si="5"/>
        <v>3</v>
      </c>
      <c r="L26" s="178" t="s">
        <v>295</v>
      </c>
      <c r="M26" s="178" t="s">
        <v>346</v>
      </c>
      <c r="N26" s="178" t="s">
        <v>347</v>
      </c>
      <c r="O26" s="178" t="s">
        <v>348</v>
      </c>
      <c r="P26" s="178" t="s">
        <v>219</v>
      </c>
      <c r="Q26" s="107"/>
    </row>
    <row r="27" spans="1:17" ht="12.75" x14ac:dyDescent="0.2">
      <c r="G27" s="126"/>
      <c r="H27" s="126"/>
      <c r="I27" s="126"/>
      <c r="J27" s="126"/>
      <c r="L27" s="180">
        <v>9</v>
      </c>
      <c r="M27" s="180">
        <v>52</v>
      </c>
      <c r="N27" s="180">
        <v>55</v>
      </c>
      <c r="O27" s="180">
        <v>3</v>
      </c>
      <c r="P27" s="180">
        <v>110</v>
      </c>
      <c r="Q27" s="258" t="s">
        <v>352</v>
      </c>
    </row>
    <row r="28" spans="1:17" ht="25.5" x14ac:dyDescent="0.2">
      <c r="A28" s="34" t="s">
        <v>353</v>
      </c>
      <c r="B28" s="35" t="s">
        <v>52</v>
      </c>
      <c r="C28" s="34" t="s">
        <v>232</v>
      </c>
      <c r="D28" s="34" t="s">
        <v>233</v>
      </c>
      <c r="E28" s="34" t="s">
        <v>55</v>
      </c>
      <c r="G28" s="136" t="s">
        <v>233</v>
      </c>
      <c r="H28" s="136" t="s">
        <v>234</v>
      </c>
      <c r="I28" s="136" t="s">
        <v>235</v>
      </c>
      <c r="J28" s="136" t="s">
        <v>354</v>
      </c>
      <c r="L28" s="180">
        <v>10</v>
      </c>
      <c r="M28" s="180">
        <v>50</v>
      </c>
      <c r="N28" s="180">
        <v>44</v>
      </c>
      <c r="O28" s="180">
        <v>7</v>
      </c>
      <c r="P28" s="180">
        <v>101</v>
      </c>
      <c r="Q28" s="248"/>
    </row>
    <row r="29" spans="1:17" ht="12.75" x14ac:dyDescent="0.2">
      <c r="A29" s="135" t="s">
        <v>154</v>
      </c>
      <c r="B29" s="135">
        <v>33</v>
      </c>
      <c r="C29" s="135">
        <v>30</v>
      </c>
      <c r="D29" s="135">
        <v>34</v>
      </c>
      <c r="E29" s="182">
        <v>33</v>
      </c>
      <c r="G29" s="136">
        <v>34</v>
      </c>
      <c r="H29" s="140">
        <v>33</v>
      </c>
      <c r="I29" s="140">
        <v>26</v>
      </c>
      <c r="J29" s="140">
        <f>33-4</f>
        <v>29</v>
      </c>
      <c r="K29" s="158"/>
      <c r="L29" s="180">
        <v>11</v>
      </c>
      <c r="M29" s="180">
        <v>40</v>
      </c>
      <c r="N29" s="180">
        <v>47</v>
      </c>
      <c r="O29" s="180">
        <v>10</v>
      </c>
      <c r="P29" s="180">
        <v>97</v>
      </c>
      <c r="Q29" s="248"/>
    </row>
    <row r="30" spans="1:17" ht="12.75" x14ac:dyDescent="0.2">
      <c r="G30" s="126"/>
      <c r="H30" s="126"/>
      <c r="I30" s="126"/>
      <c r="J30" s="126"/>
      <c r="L30" s="180">
        <v>12</v>
      </c>
      <c r="M30" s="180">
        <v>35</v>
      </c>
      <c r="N30" s="180">
        <v>27</v>
      </c>
      <c r="O30" s="180">
        <v>37</v>
      </c>
      <c r="P30" s="180">
        <v>99</v>
      </c>
      <c r="Q30" s="248"/>
    </row>
    <row r="31" spans="1:17" ht="25.5" x14ac:dyDescent="0.2">
      <c r="A31" s="34" t="s">
        <v>367</v>
      </c>
      <c r="B31" s="35" t="s">
        <v>52</v>
      </c>
      <c r="C31" s="34" t="s">
        <v>232</v>
      </c>
      <c r="D31" s="34" t="s">
        <v>233</v>
      </c>
      <c r="E31" s="34" t="s">
        <v>55</v>
      </c>
      <c r="G31" s="136" t="s">
        <v>233</v>
      </c>
      <c r="H31" s="136" t="s">
        <v>234</v>
      </c>
      <c r="I31" s="136" t="s">
        <v>235</v>
      </c>
      <c r="J31" s="136" t="s">
        <v>368</v>
      </c>
      <c r="L31" s="180" t="s">
        <v>219</v>
      </c>
      <c r="M31" s="180">
        <v>177</v>
      </c>
      <c r="N31" s="180">
        <v>173</v>
      </c>
      <c r="O31" s="180">
        <v>57</v>
      </c>
      <c r="P31" s="180">
        <v>407</v>
      </c>
      <c r="Q31" s="248"/>
    </row>
    <row r="32" spans="1:17" ht="12.75" x14ac:dyDescent="0.2">
      <c r="A32" s="94" t="s">
        <v>370</v>
      </c>
      <c r="B32" s="121">
        <v>1</v>
      </c>
      <c r="C32" s="121">
        <v>2</v>
      </c>
      <c r="D32" s="121">
        <v>2</v>
      </c>
      <c r="E32" s="127">
        <v>2</v>
      </c>
      <c r="G32" s="128">
        <v>2</v>
      </c>
      <c r="H32" s="129">
        <v>2</v>
      </c>
      <c r="I32" s="129">
        <v>2</v>
      </c>
      <c r="J32" s="129">
        <v>1</v>
      </c>
      <c r="L32" s="141"/>
      <c r="M32" s="141"/>
      <c r="N32" s="141"/>
      <c r="O32" s="141"/>
      <c r="P32" s="141"/>
      <c r="Q32" s="141"/>
    </row>
    <row r="33" spans="1:17" ht="12.75" x14ac:dyDescent="0.2">
      <c r="A33" s="94" t="s">
        <v>371</v>
      </c>
      <c r="B33" s="121">
        <v>1</v>
      </c>
      <c r="C33" s="121">
        <v>0</v>
      </c>
      <c r="D33" s="121">
        <v>2</v>
      </c>
      <c r="E33" s="127">
        <v>1</v>
      </c>
      <c r="G33" s="128">
        <v>2</v>
      </c>
      <c r="H33" s="129">
        <v>1</v>
      </c>
      <c r="I33" s="129">
        <v>1</v>
      </c>
      <c r="J33" s="129">
        <v>1</v>
      </c>
      <c r="L33" s="105" t="s">
        <v>372</v>
      </c>
      <c r="M33" s="107"/>
      <c r="N33" s="107"/>
      <c r="O33" s="107"/>
      <c r="P33" s="107"/>
      <c r="Q33" s="107"/>
    </row>
    <row r="34" spans="1:17" ht="12.75" x14ac:dyDescent="0.2">
      <c r="A34" s="94" t="s">
        <v>373</v>
      </c>
      <c r="B34" s="121">
        <v>1</v>
      </c>
      <c r="C34" s="121">
        <v>0</v>
      </c>
      <c r="D34" s="121">
        <v>1</v>
      </c>
      <c r="E34" s="127">
        <v>0</v>
      </c>
      <c r="G34" s="128">
        <v>1</v>
      </c>
      <c r="H34" s="129">
        <v>0</v>
      </c>
      <c r="I34" s="129">
        <v>0</v>
      </c>
      <c r="J34" s="129">
        <v>0</v>
      </c>
      <c r="L34" s="105" t="s">
        <v>374</v>
      </c>
      <c r="M34" s="105" t="s">
        <v>375</v>
      </c>
      <c r="N34" s="105" t="s">
        <v>376</v>
      </c>
      <c r="O34" s="107"/>
      <c r="P34" s="178" t="s">
        <v>377</v>
      </c>
      <c r="Q34" s="107"/>
    </row>
    <row r="35" spans="1:17" ht="12.75" x14ac:dyDescent="0.2">
      <c r="A35" s="94" t="s">
        <v>378</v>
      </c>
      <c r="B35" s="184"/>
      <c r="C35" s="184"/>
      <c r="D35" s="121">
        <v>1</v>
      </c>
      <c r="E35" s="94">
        <v>0</v>
      </c>
      <c r="G35" s="128">
        <v>1</v>
      </c>
      <c r="H35" s="128">
        <v>0</v>
      </c>
      <c r="I35" s="128">
        <v>0</v>
      </c>
      <c r="J35" s="128">
        <v>0</v>
      </c>
      <c r="L35" s="134" t="s">
        <v>86</v>
      </c>
      <c r="M35" s="134">
        <v>46</v>
      </c>
      <c r="N35" s="134">
        <v>22</v>
      </c>
      <c r="O35" s="147"/>
      <c r="P35" s="180">
        <v>68</v>
      </c>
      <c r="Q35" s="258" t="s">
        <v>380</v>
      </c>
    </row>
    <row r="36" spans="1:17" ht="12.75" x14ac:dyDescent="0.2">
      <c r="A36" s="94" t="s">
        <v>381</v>
      </c>
      <c r="B36" s="94">
        <v>1</v>
      </c>
      <c r="C36" s="94">
        <v>1</v>
      </c>
      <c r="D36" s="94">
        <v>1</v>
      </c>
      <c r="E36" s="127">
        <v>1</v>
      </c>
      <c r="G36" s="128">
        <v>1</v>
      </c>
      <c r="H36" s="129">
        <v>1</v>
      </c>
      <c r="I36" s="129">
        <v>1</v>
      </c>
      <c r="J36" s="129">
        <v>1</v>
      </c>
      <c r="L36" s="134" t="s">
        <v>160</v>
      </c>
      <c r="M36" s="134">
        <v>34</v>
      </c>
      <c r="N36" s="134">
        <v>22</v>
      </c>
      <c r="O36" s="147"/>
      <c r="P36" s="180">
        <v>56</v>
      </c>
      <c r="Q36" s="248"/>
    </row>
    <row r="37" spans="1:17" ht="12.75" x14ac:dyDescent="0.2">
      <c r="A37" s="135" t="s">
        <v>382</v>
      </c>
      <c r="B37" s="135">
        <f t="shared" ref="B37:E37" si="6">SUM(B32:B36)</f>
        <v>4</v>
      </c>
      <c r="C37" s="135">
        <f t="shared" si="6"/>
        <v>3</v>
      </c>
      <c r="D37" s="135">
        <f t="shared" si="6"/>
        <v>7</v>
      </c>
      <c r="E37" s="135">
        <f t="shared" si="6"/>
        <v>4</v>
      </c>
      <c r="G37" s="136">
        <f t="shared" ref="G37:J37" si="7">SUM(G32:G36)</f>
        <v>7</v>
      </c>
      <c r="H37" s="136">
        <f t="shared" si="7"/>
        <v>4</v>
      </c>
      <c r="I37" s="136">
        <f t="shared" si="7"/>
        <v>4</v>
      </c>
      <c r="J37" s="136">
        <f t="shared" si="7"/>
        <v>3</v>
      </c>
      <c r="L37" s="134" t="s">
        <v>161</v>
      </c>
      <c r="M37" s="134">
        <v>34</v>
      </c>
      <c r="N37" s="134">
        <v>11</v>
      </c>
      <c r="O37" s="147"/>
      <c r="P37" s="180">
        <v>45</v>
      </c>
      <c r="Q37" s="248"/>
    </row>
    <row r="38" spans="1:17" ht="12.75" x14ac:dyDescent="0.2">
      <c r="G38" s="126"/>
      <c r="H38" s="126"/>
      <c r="I38" s="126"/>
      <c r="J38" s="126"/>
      <c r="L38" s="134" t="s">
        <v>153</v>
      </c>
      <c r="M38" s="134">
        <v>29</v>
      </c>
      <c r="N38" s="134">
        <v>5</v>
      </c>
      <c r="O38" s="147"/>
      <c r="P38" s="180">
        <v>34</v>
      </c>
      <c r="Q38" s="248"/>
    </row>
    <row r="39" spans="1:17" ht="25.5" x14ac:dyDescent="0.2">
      <c r="A39" s="34" t="s">
        <v>349</v>
      </c>
      <c r="B39" s="35" t="s">
        <v>52</v>
      </c>
      <c r="C39" s="34" t="s">
        <v>232</v>
      </c>
      <c r="D39" s="34" t="s">
        <v>233</v>
      </c>
      <c r="E39" s="34" t="s">
        <v>55</v>
      </c>
      <c r="G39" s="136" t="s">
        <v>233</v>
      </c>
      <c r="H39" s="136" t="s">
        <v>234</v>
      </c>
      <c r="I39" s="136" t="s">
        <v>235</v>
      </c>
      <c r="J39" s="136" t="s">
        <v>368</v>
      </c>
      <c r="L39" s="134" t="s">
        <v>219</v>
      </c>
      <c r="M39" s="134">
        <v>143</v>
      </c>
      <c r="N39" s="134">
        <v>60</v>
      </c>
      <c r="O39" s="147"/>
      <c r="P39" s="180">
        <v>203</v>
      </c>
      <c r="Q39" s="141"/>
    </row>
    <row r="40" spans="1:17" ht="12.75" x14ac:dyDescent="0.2">
      <c r="A40" s="94" t="s">
        <v>385</v>
      </c>
      <c r="B40" s="121">
        <v>0</v>
      </c>
      <c r="C40" s="121">
        <v>1</v>
      </c>
      <c r="D40" s="121">
        <v>1</v>
      </c>
      <c r="E40" s="127">
        <v>1</v>
      </c>
      <c r="G40" s="128">
        <v>1</v>
      </c>
      <c r="H40" s="129">
        <v>1</v>
      </c>
      <c r="I40" s="130">
        <v>1</v>
      </c>
      <c r="J40" s="130">
        <v>0</v>
      </c>
    </row>
    <row r="41" spans="1:17" ht="12.75" x14ac:dyDescent="0.2">
      <c r="A41" s="94" t="s">
        <v>386</v>
      </c>
      <c r="B41" s="121">
        <v>2</v>
      </c>
      <c r="C41" s="121">
        <v>2</v>
      </c>
      <c r="D41" s="121">
        <v>2</v>
      </c>
      <c r="E41" s="127">
        <v>2</v>
      </c>
      <c r="G41" s="128">
        <v>2</v>
      </c>
      <c r="H41" s="129">
        <v>2</v>
      </c>
      <c r="I41" s="130">
        <v>0</v>
      </c>
      <c r="J41" s="130">
        <v>1</v>
      </c>
    </row>
    <row r="42" spans="1:17" ht="12.75" x14ac:dyDescent="0.2">
      <c r="A42" s="94" t="s">
        <v>387</v>
      </c>
      <c r="B42" s="121">
        <v>0</v>
      </c>
      <c r="C42" s="121">
        <v>1</v>
      </c>
      <c r="D42" s="121">
        <v>2</v>
      </c>
      <c r="E42" s="94"/>
      <c r="G42" s="128">
        <v>2</v>
      </c>
      <c r="H42" s="128"/>
      <c r="I42" s="126"/>
      <c r="J42" s="126"/>
    </row>
    <row r="43" spans="1:17" ht="12.75" x14ac:dyDescent="0.2">
      <c r="A43" s="135" t="s">
        <v>388</v>
      </c>
      <c r="B43" s="135">
        <f t="shared" ref="B43:E43" si="8">SUM(B40:B42)</f>
        <v>2</v>
      </c>
      <c r="C43" s="135">
        <f t="shared" si="8"/>
        <v>4</v>
      </c>
      <c r="D43" s="135">
        <f t="shared" si="8"/>
        <v>5</v>
      </c>
      <c r="E43" s="135">
        <f t="shared" si="8"/>
        <v>3</v>
      </c>
      <c r="G43" s="136">
        <f t="shared" ref="G43:J43" si="9">SUM(G40:G42)</f>
        <v>5</v>
      </c>
      <c r="H43" s="136">
        <f t="shared" si="9"/>
        <v>3</v>
      </c>
      <c r="I43" s="136">
        <f t="shared" si="9"/>
        <v>1</v>
      </c>
      <c r="J43" s="136">
        <f t="shared" si="9"/>
        <v>1</v>
      </c>
    </row>
    <row r="44" spans="1:17" ht="12.75" x14ac:dyDescent="0.2">
      <c r="G44" s="126"/>
      <c r="H44" s="126"/>
      <c r="I44" s="126"/>
      <c r="J44" s="126"/>
    </row>
    <row r="45" spans="1:17" ht="25.5" x14ac:dyDescent="0.2">
      <c r="A45" s="34" t="s">
        <v>397</v>
      </c>
      <c r="B45" s="35" t="s">
        <v>52</v>
      </c>
      <c r="C45" s="34" t="s">
        <v>232</v>
      </c>
      <c r="D45" s="34" t="s">
        <v>233</v>
      </c>
      <c r="E45" s="34" t="s">
        <v>55</v>
      </c>
      <c r="G45" s="136" t="s">
        <v>233</v>
      </c>
      <c r="H45" s="136" t="s">
        <v>234</v>
      </c>
      <c r="I45" s="136" t="s">
        <v>235</v>
      </c>
      <c r="J45" s="136" t="s">
        <v>368</v>
      </c>
    </row>
    <row r="46" spans="1:17" ht="102" x14ac:dyDescent="0.2">
      <c r="A46" s="94" t="s">
        <v>398</v>
      </c>
      <c r="B46" s="121">
        <v>0</v>
      </c>
      <c r="C46" s="121">
        <v>5</v>
      </c>
      <c r="D46" s="121">
        <v>0</v>
      </c>
      <c r="E46" s="127">
        <v>0</v>
      </c>
      <c r="F46" s="42" t="s">
        <v>399</v>
      </c>
      <c r="G46" s="193">
        <v>0</v>
      </c>
      <c r="H46" s="194">
        <v>0</v>
      </c>
      <c r="I46" s="194">
        <v>0</v>
      </c>
      <c r="J46" s="194">
        <v>0</v>
      </c>
    </row>
    <row r="47" spans="1:17" ht="12.75" x14ac:dyDescent="0.2">
      <c r="A47" s="94" t="s">
        <v>418</v>
      </c>
      <c r="B47" s="121">
        <v>0</v>
      </c>
      <c r="C47" s="121">
        <v>1</v>
      </c>
      <c r="D47" s="121">
        <v>3</v>
      </c>
      <c r="E47" s="127" t="s">
        <v>419</v>
      </c>
      <c r="F47" s="41"/>
      <c r="G47" s="193">
        <v>3</v>
      </c>
      <c r="H47" s="194" t="s">
        <v>419</v>
      </c>
      <c r="I47" s="194" t="s">
        <v>419</v>
      </c>
      <c r="J47" s="194" t="s">
        <v>419</v>
      </c>
    </row>
    <row r="48" spans="1:17" ht="89.25" x14ac:dyDescent="0.2">
      <c r="A48" s="94" t="s">
        <v>420</v>
      </c>
      <c r="B48" s="121">
        <v>0</v>
      </c>
      <c r="C48" s="121">
        <v>0</v>
      </c>
      <c r="D48" s="144"/>
      <c r="E48" s="195"/>
      <c r="F48" s="42" t="s">
        <v>421</v>
      </c>
      <c r="G48" s="196"/>
      <c r="H48" s="197" t="s">
        <v>421</v>
      </c>
      <c r="I48" s="197" t="s">
        <v>421</v>
      </c>
      <c r="J48" s="197" t="s">
        <v>421</v>
      </c>
    </row>
    <row r="49" spans="1:10" ht="102" x14ac:dyDescent="0.2">
      <c r="A49" s="135" t="s">
        <v>422</v>
      </c>
      <c r="B49" s="135">
        <v>0</v>
      </c>
      <c r="C49" s="135">
        <v>6</v>
      </c>
      <c r="D49" s="135">
        <v>3</v>
      </c>
      <c r="E49" s="138">
        <v>0</v>
      </c>
      <c r="F49" s="42" t="s">
        <v>399</v>
      </c>
      <c r="G49" s="198">
        <v>3</v>
      </c>
      <c r="H49" s="199">
        <v>0</v>
      </c>
      <c r="I49" s="199">
        <v>0</v>
      </c>
      <c r="J49" s="199">
        <v>0</v>
      </c>
    </row>
    <row r="50" spans="1:10" ht="12.75" x14ac:dyDescent="0.2">
      <c r="G50" s="126"/>
      <c r="H50" s="126"/>
      <c r="I50" s="126"/>
      <c r="J50" s="126"/>
    </row>
    <row r="51" spans="1:10" ht="12.75" x14ac:dyDescent="0.2">
      <c r="G51" s="126"/>
      <c r="H51" s="126"/>
      <c r="I51" s="126"/>
      <c r="J51" s="126"/>
    </row>
    <row r="52" spans="1:10" ht="12.75" x14ac:dyDescent="0.2">
      <c r="A52" s="200" t="s">
        <v>423</v>
      </c>
      <c r="B52" s="201"/>
      <c r="C52" s="201"/>
      <c r="D52" s="201"/>
      <c r="E52" s="201"/>
      <c r="F52" s="201"/>
      <c r="G52" s="202">
        <f t="shared" ref="G52:J52" si="10">G49+G43+G37+G29+G26+G17+G14</f>
        <v>65.8</v>
      </c>
      <c r="H52" s="203">
        <f t="shared" si="10"/>
        <v>56</v>
      </c>
      <c r="I52" s="204">
        <f t="shared" si="10"/>
        <v>43</v>
      </c>
      <c r="J52" s="203">
        <f t="shared" si="10"/>
        <v>43</v>
      </c>
    </row>
    <row r="53" spans="1:10" ht="12.75" x14ac:dyDescent="0.2">
      <c r="A53" s="158" t="s">
        <v>424</v>
      </c>
      <c r="D53" s="158"/>
      <c r="E53" s="158">
        <v>11.8</v>
      </c>
      <c r="G53" s="205">
        <f t="shared" ref="G53:J53" si="11">G7/G29</f>
        <v>13.794117647058824</v>
      </c>
      <c r="H53" s="205">
        <f t="shared" si="11"/>
        <v>12.333333333333334</v>
      </c>
      <c r="I53" s="205">
        <f t="shared" si="11"/>
        <v>10.384615384615385</v>
      </c>
      <c r="J53" s="207">
        <f t="shared" si="11"/>
        <v>7</v>
      </c>
    </row>
    <row r="54" spans="1:10" ht="12.75" x14ac:dyDescent="0.2">
      <c r="A54" s="158" t="s">
        <v>425</v>
      </c>
      <c r="D54" s="158"/>
      <c r="E54" s="158">
        <v>7</v>
      </c>
      <c r="G54" s="205">
        <f t="shared" ref="G54:J54" si="12">G7/G52</f>
        <v>7.1276595744680851</v>
      </c>
      <c r="H54" s="205">
        <f t="shared" si="12"/>
        <v>7.2678571428571432</v>
      </c>
      <c r="I54" s="205">
        <f t="shared" si="12"/>
        <v>6.2790697674418601</v>
      </c>
      <c r="J54" s="207">
        <f t="shared" si="12"/>
        <v>4.7209302325581399</v>
      </c>
    </row>
    <row r="55" spans="1:10" ht="12.75" x14ac:dyDescent="0.2">
      <c r="G55" s="126"/>
      <c r="H55" s="126"/>
      <c r="I55" s="130"/>
      <c r="J55" s="126"/>
    </row>
    <row r="56" spans="1:10" ht="12.75" x14ac:dyDescent="0.2">
      <c r="G56" s="126"/>
      <c r="H56" s="126"/>
      <c r="I56" s="130"/>
      <c r="J56" s="126"/>
    </row>
    <row r="57" spans="1:10" ht="12.75" x14ac:dyDescent="0.2">
      <c r="G57" s="126"/>
      <c r="H57" s="126"/>
      <c r="I57" s="130"/>
      <c r="J57" s="126"/>
    </row>
    <row r="58" spans="1:10" ht="12.75" x14ac:dyDescent="0.2">
      <c r="G58" s="126"/>
      <c r="H58" s="126"/>
      <c r="I58" s="126"/>
      <c r="J58" s="126"/>
    </row>
    <row r="59" spans="1:10" ht="12.75" x14ac:dyDescent="0.2">
      <c r="G59" s="126"/>
      <c r="H59" s="126"/>
      <c r="I59" s="126"/>
      <c r="J59" s="126"/>
    </row>
    <row r="60" spans="1:10" ht="12.75" x14ac:dyDescent="0.2">
      <c r="G60" s="126"/>
      <c r="H60" s="126"/>
      <c r="I60" s="126"/>
      <c r="J60" s="126"/>
    </row>
    <row r="61" spans="1:10" ht="12.75" x14ac:dyDescent="0.2">
      <c r="G61" s="126"/>
      <c r="H61" s="126"/>
      <c r="I61" s="126"/>
      <c r="J61" s="126"/>
    </row>
    <row r="62" spans="1:10" ht="12.75" x14ac:dyDescent="0.2">
      <c r="G62" s="126"/>
      <c r="H62" s="126"/>
      <c r="I62" s="126"/>
      <c r="J62" s="126"/>
    </row>
    <row r="63" spans="1:10" ht="12.75" x14ac:dyDescent="0.2">
      <c r="G63" s="126"/>
      <c r="H63" s="126"/>
      <c r="I63" s="126"/>
      <c r="J63" s="126"/>
    </row>
    <row r="64" spans="1:10" ht="12.75" x14ac:dyDescent="0.2">
      <c r="G64" s="126"/>
      <c r="H64" s="126"/>
      <c r="I64" s="126"/>
      <c r="J64" s="126"/>
    </row>
    <row r="65" spans="7:10" ht="12.75" x14ac:dyDescent="0.2">
      <c r="G65" s="126"/>
      <c r="H65" s="126"/>
      <c r="I65" s="126"/>
      <c r="J65" s="126"/>
    </row>
    <row r="66" spans="7:10" ht="12.75" x14ac:dyDescent="0.2">
      <c r="G66" s="126"/>
      <c r="H66" s="126"/>
      <c r="I66" s="126"/>
      <c r="J66" s="126"/>
    </row>
    <row r="67" spans="7:10" ht="12.75" x14ac:dyDescent="0.2">
      <c r="G67" s="126"/>
      <c r="H67" s="126"/>
      <c r="I67" s="126"/>
      <c r="J67" s="126"/>
    </row>
    <row r="68" spans="7:10" ht="12.75" x14ac:dyDescent="0.2">
      <c r="G68" s="126"/>
      <c r="H68" s="126"/>
      <c r="I68" s="126"/>
      <c r="J68" s="126"/>
    </row>
    <row r="69" spans="7:10" ht="12.75" x14ac:dyDescent="0.2">
      <c r="G69" s="126"/>
      <c r="H69" s="126"/>
      <c r="I69" s="126"/>
      <c r="J69" s="126"/>
    </row>
    <row r="70" spans="7:10" ht="12.75" x14ac:dyDescent="0.2">
      <c r="G70" s="126"/>
      <c r="H70" s="126"/>
      <c r="I70" s="126"/>
      <c r="J70" s="126"/>
    </row>
    <row r="71" spans="7:10" ht="12.75" x14ac:dyDescent="0.2">
      <c r="G71" s="126"/>
      <c r="H71" s="126"/>
      <c r="I71" s="126"/>
      <c r="J71" s="126"/>
    </row>
    <row r="72" spans="7:10" ht="12.75" x14ac:dyDescent="0.2">
      <c r="G72" s="126"/>
      <c r="H72" s="126"/>
      <c r="I72" s="126"/>
      <c r="J72" s="126"/>
    </row>
    <row r="73" spans="7:10" ht="12.75" x14ac:dyDescent="0.2">
      <c r="G73" s="126"/>
      <c r="H73" s="126"/>
      <c r="I73" s="126"/>
      <c r="J73" s="126"/>
    </row>
    <row r="74" spans="7:10" ht="12.75" x14ac:dyDescent="0.2">
      <c r="G74" s="126"/>
      <c r="H74" s="126"/>
      <c r="I74" s="126"/>
      <c r="J74" s="126"/>
    </row>
    <row r="75" spans="7:10" ht="12.75" x14ac:dyDescent="0.2">
      <c r="G75" s="126"/>
      <c r="H75" s="126"/>
      <c r="I75" s="126"/>
      <c r="J75" s="126"/>
    </row>
    <row r="76" spans="7:10" ht="12.75" x14ac:dyDescent="0.2">
      <c r="G76" s="126"/>
      <c r="H76" s="126"/>
      <c r="I76" s="126"/>
      <c r="J76" s="126"/>
    </row>
    <row r="77" spans="7:10" ht="12.75" x14ac:dyDescent="0.2">
      <c r="G77" s="126"/>
      <c r="H77" s="126"/>
      <c r="I77" s="126"/>
      <c r="J77" s="126"/>
    </row>
    <row r="78" spans="7:10" ht="12.75" x14ac:dyDescent="0.2">
      <c r="G78" s="126"/>
      <c r="H78" s="126"/>
      <c r="I78" s="126"/>
      <c r="J78" s="126"/>
    </row>
    <row r="79" spans="7:10" ht="12.75" x14ac:dyDescent="0.2">
      <c r="G79" s="126"/>
      <c r="H79" s="126"/>
      <c r="I79" s="126"/>
      <c r="J79" s="126"/>
    </row>
    <row r="80" spans="7:10" ht="12.75" x14ac:dyDescent="0.2">
      <c r="G80" s="126"/>
      <c r="H80" s="126"/>
      <c r="I80" s="126"/>
      <c r="J80" s="126"/>
    </row>
    <row r="81" spans="7:10" ht="12.75" x14ac:dyDescent="0.2">
      <c r="G81" s="126"/>
      <c r="H81" s="126"/>
      <c r="I81" s="126"/>
      <c r="J81" s="126"/>
    </row>
    <row r="82" spans="7:10" ht="12.75" x14ac:dyDescent="0.2">
      <c r="G82" s="126"/>
      <c r="H82" s="126"/>
      <c r="I82" s="126"/>
      <c r="J82" s="126"/>
    </row>
    <row r="83" spans="7:10" ht="12.75" x14ac:dyDescent="0.2">
      <c r="G83" s="126"/>
      <c r="H83" s="126"/>
      <c r="I83" s="126"/>
      <c r="J83" s="126"/>
    </row>
    <row r="84" spans="7:10" ht="12.75" x14ac:dyDescent="0.2">
      <c r="G84" s="126"/>
      <c r="H84" s="126"/>
      <c r="I84" s="126"/>
      <c r="J84" s="126"/>
    </row>
    <row r="85" spans="7:10" ht="12.75" x14ac:dyDescent="0.2">
      <c r="G85" s="126"/>
      <c r="H85" s="126"/>
      <c r="I85" s="126"/>
      <c r="J85" s="126"/>
    </row>
    <row r="86" spans="7:10" ht="12.75" x14ac:dyDescent="0.2">
      <c r="G86" s="126"/>
      <c r="H86" s="126"/>
      <c r="I86" s="126"/>
      <c r="J86" s="126"/>
    </row>
    <row r="87" spans="7:10" ht="12.75" x14ac:dyDescent="0.2">
      <c r="G87" s="126"/>
      <c r="H87" s="126"/>
      <c r="I87" s="126"/>
      <c r="J87" s="126"/>
    </row>
    <row r="88" spans="7:10" ht="12.75" x14ac:dyDescent="0.2">
      <c r="G88" s="126"/>
      <c r="H88" s="126"/>
      <c r="I88" s="126"/>
      <c r="J88" s="126"/>
    </row>
    <row r="89" spans="7:10" ht="12.75" x14ac:dyDescent="0.2">
      <c r="G89" s="126"/>
      <c r="H89" s="126"/>
      <c r="I89" s="126"/>
      <c r="J89" s="126"/>
    </row>
    <row r="90" spans="7:10" ht="12.75" x14ac:dyDescent="0.2">
      <c r="G90" s="126"/>
      <c r="H90" s="126"/>
      <c r="I90" s="126"/>
      <c r="J90" s="126"/>
    </row>
    <row r="91" spans="7:10" ht="12.75" x14ac:dyDescent="0.2">
      <c r="G91" s="126"/>
      <c r="H91" s="126"/>
      <c r="I91" s="126"/>
      <c r="J91" s="126"/>
    </row>
    <row r="92" spans="7:10" ht="12.75" x14ac:dyDescent="0.2">
      <c r="G92" s="126"/>
      <c r="H92" s="126"/>
      <c r="I92" s="126"/>
      <c r="J92" s="126"/>
    </row>
    <row r="93" spans="7:10" ht="12.75" x14ac:dyDescent="0.2">
      <c r="G93" s="126"/>
      <c r="H93" s="126"/>
      <c r="I93" s="126"/>
      <c r="J93" s="126"/>
    </row>
    <row r="94" spans="7:10" ht="12.75" x14ac:dyDescent="0.2">
      <c r="G94" s="126"/>
      <c r="H94" s="126"/>
      <c r="I94" s="126"/>
      <c r="J94" s="126"/>
    </row>
    <row r="95" spans="7:10" ht="12.75" x14ac:dyDescent="0.2">
      <c r="G95" s="126"/>
      <c r="H95" s="126"/>
      <c r="I95" s="126"/>
      <c r="J95" s="126"/>
    </row>
    <row r="96" spans="7:10" ht="12.75" x14ac:dyDescent="0.2">
      <c r="G96" s="126"/>
      <c r="H96" s="126"/>
      <c r="I96" s="126"/>
      <c r="J96" s="126"/>
    </row>
    <row r="97" spans="7:10" ht="12.75" x14ac:dyDescent="0.2">
      <c r="G97" s="126"/>
      <c r="H97" s="126"/>
      <c r="I97" s="126"/>
      <c r="J97" s="126"/>
    </row>
    <row r="98" spans="7:10" ht="12.75" x14ac:dyDescent="0.2">
      <c r="G98" s="126"/>
      <c r="H98" s="126"/>
      <c r="I98" s="126"/>
      <c r="J98" s="126"/>
    </row>
    <row r="99" spans="7:10" ht="12.75" x14ac:dyDescent="0.2">
      <c r="G99" s="126"/>
      <c r="H99" s="126"/>
      <c r="I99" s="126"/>
      <c r="J99" s="126"/>
    </row>
    <row r="100" spans="7:10" ht="12.75" x14ac:dyDescent="0.2">
      <c r="G100" s="126"/>
      <c r="H100" s="126"/>
      <c r="I100" s="126"/>
      <c r="J100" s="126"/>
    </row>
    <row r="101" spans="7:10" ht="12.75" x14ac:dyDescent="0.2">
      <c r="G101" s="126"/>
      <c r="H101" s="126"/>
      <c r="I101" s="126"/>
      <c r="J101" s="126"/>
    </row>
    <row r="102" spans="7:10" ht="12.75" x14ac:dyDescent="0.2">
      <c r="G102" s="126"/>
      <c r="H102" s="126"/>
      <c r="I102" s="126"/>
      <c r="J102" s="126"/>
    </row>
    <row r="103" spans="7:10" ht="12.75" x14ac:dyDescent="0.2">
      <c r="G103" s="126"/>
      <c r="H103" s="126"/>
      <c r="I103" s="126"/>
      <c r="J103" s="126"/>
    </row>
    <row r="104" spans="7:10" ht="12.75" x14ac:dyDescent="0.2">
      <c r="G104" s="126"/>
      <c r="H104" s="126"/>
      <c r="I104" s="126"/>
      <c r="J104" s="126"/>
    </row>
    <row r="105" spans="7:10" ht="12.75" x14ac:dyDescent="0.2">
      <c r="G105" s="126"/>
      <c r="H105" s="126"/>
      <c r="I105" s="126"/>
      <c r="J105" s="126"/>
    </row>
    <row r="106" spans="7:10" ht="12.75" x14ac:dyDescent="0.2">
      <c r="G106" s="126"/>
      <c r="H106" s="126"/>
      <c r="I106" s="126"/>
      <c r="J106" s="126"/>
    </row>
    <row r="107" spans="7:10" ht="12.75" x14ac:dyDescent="0.2">
      <c r="G107" s="126"/>
      <c r="H107" s="126"/>
      <c r="I107" s="126"/>
      <c r="J107" s="126"/>
    </row>
    <row r="108" spans="7:10" ht="12.75" x14ac:dyDescent="0.2">
      <c r="G108" s="126"/>
      <c r="H108" s="126"/>
      <c r="I108" s="126"/>
      <c r="J108" s="126"/>
    </row>
    <row r="109" spans="7:10" ht="12.75" x14ac:dyDescent="0.2">
      <c r="G109" s="126"/>
      <c r="H109" s="126"/>
      <c r="I109" s="126"/>
      <c r="J109" s="126"/>
    </row>
    <row r="110" spans="7:10" ht="12.75" x14ac:dyDescent="0.2">
      <c r="G110" s="126"/>
      <c r="H110" s="126"/>
      <c r="I110" s="126"/>
      <c r="J110" s="126"/>
    </row>
    <row r="111" spans="7:10" ht="12.75" x14ac:dyDescent="0.2">
      <c r="G111" s="126"/>
      <c r="H111" s="126"/>
      <c r="I111" s="126"/>
      <c r="J111" s="126"/>
    </row>
    <row r="112" spans="7:10" ht="12.75" x14ac:dyDescent="0.2">
      <c r="G112" s="126"/>
      <c r="H112" s="126"/>
      <c r="I112" s="126"/>
      <c r="J112" s="126"/>
    </row>
    <row r="113" spans="7:10" ht="12.75" x14ac:dyDescent="0.2">
      <c r="G113" s="126"/>
      <c r="H113" s="126"/>
      <c r="I113" s="126"/>
      <c r="J113" s="126"/>
    </row>
    <row r="114" spans="7:10" ht="12.75" x14ac:dyDescent="0.2">
      <c r="G114" s="126"/>
      <c r="H114" s="126"/>
      <c r="I114" s="126"/>
      <c r="J114" s="126"/>
    </row>
    <row r="115" spans="7:10" ht="12.75" x14ac:dyDescent="0.2">
      <c r="G115" s="126"/>
      <c r="H115" s="126"/>
      <c r="I115" s="126"/>
      <c r="J115" s="126"/>
    </row>
    <row r="116" spans="7:10" ht="12.75" x14ac:dyDescent="0.2">
      <c r="G116" s="126"/>
      <c r="H116" s="126"/>
      <c r="I116" s="126"/>
      <c r="J116" s="126"/>
    </row>
    <row r="117" spans="7:10" ht="12.75" x14ac:dyDescent="0.2">
      <c r="G117" s="126"/>
      <c r="H117" s="126"/>
      <c r="I117" s="126"/>
      <c r="J117" s="126"/>
    </row>
    <row r="118" spans="7:10" ht="12.75" x14ac:dyDescent="0.2">
      <c r="G118" s="126"/>
      <c r="H118" s="126"/>
      <c r="I118" s="126"/>
      <c r="J118" s="126"/>
    </row>
    <row r="119" spans="7:10" ht="12.75" x14ac:dyDescent="0.2">
      <c r="G119" s="126"/>
      <c r="H119" s="126"/>
      <c r="I119" s="126"/>
      <c r="J119" s="126"/>
    </row>
    <row r="120" spans="7:10" ht="12.75" x14ac:dyDescent="0.2">
      <c r="G120" s="126"/>
      <c r="H120" s="126"/>
      <c r="I120" s="126"/>
      <c r="J120" s="126"/>
    </row>
    <row r="121" spans="7:10" ht="12.75" x14ac:dyDescent="0.2">
      <c r="G121" s="126"/>
      <c r="H121" s="126"/>
      <c r="I121" s="126"/>
      <c r="J121" s="126"/>
    </row>
    <row r="122" spans="7:10" ht="12.75" x14ac:dyDescent="0.2">
      <c r="G122" s="126"/>
      <c r="H122" s="126"/>
      <c r="I122" s="126"/>
      <c r="J122" s="126"/>
    </row>
    <row r="123" spans="7:10" ht="12.75" x14ac:dyDescent="0.2">
      <c r="G123" s="126"/>
      <c r="H123" s="126"/>
      <c r="I123" s="126"/>
      <c r="J123" s="126"/>
    </row>
    <row r="124" spans="7:10" ht="12.75" x14ac:dyDescent="0.2">
      <c r="G124" s="126"/>
      <c r="H124" s="126"/>
      <c r="I124" s="126"/>
      <c r="J124" s="126"/>
    </row>
    <row r="125" spans="7:10" ht="12.75" x14ac:dyDescent="0.2">
      <c r="G125" s="126"/>
      <c r="H125" s="126"/>
      <c r="I125" s="126"/>
      <c r="J125" s="126"/>
    </row>
    <row r="126" spans="7:10" ht="12.75" x14ac:dyDescent="0.2">
      <c r="G126" s="126"/>
      <c r="H126" s="126"/>
      <c r="I126" s="126"/>
      <c r="J126" s="126"/>
    </row>
    <row r="127" spans="7:10" ht="12.75" x14ac:dyDescent="0.2">
      <c r="G127" s="126"/>
      <c r="H127" s="126"/>
      <c r="I127" s="126"/>
      <c r="J127" s="126"/>
    </row>
    <row r="128" spans="7:10" ht="12.75" x14ac:dyDescent="0.2">
      <c r="G128" s="126"/>
      <c r="H128" s="126"/>
      <c r="I128" s="126"/>
      <c r="J128" s="126"/>
    </row>
    <row r="129" spans="7:10" ht="12.75" x14ac:dyDescent="0.2">
      <c r="G129" s="126"/>
      <c r="H129" s="126"/>
      <c r="I129" s="126"/>
      <c r="J129" s="126"/>
    </row>
    <row r="130" spans="7:10" ht="12.75" x14ac:dyDescent="0.2">
      <c r="G130" s="126"/>
      <c r="H130" s="126"/>
      <c r="I130" s="126"/>
      <c r="J130" s="126"/>
    </row>
    <row r="131" spans="7:10" ht="12.75" x14ac:dyDescent="0.2">
      <c r="G131" s="126"/>
      <c r="H131" s="126"/>
      <c r="I131" s="126"/>
      <c r="J131" s="126"/>
    </row>
    <row r="132" spans="7:10" ht="12.75" x14ac:dyDescent="0.2">
      <c r="G132" s="126"/>
      <c r="H132" s="126"/>
      <c r="I132" s="126"/>
      <c r="J132" s="126"/>
    </row>
    <row r="133" spans="7:10" ht="12.75" x14ac:dyDescent="0.2">
      <c r="G133" s="126"/>
      <c r="H133" s="126"/>
      <c r="I133" s="126"/>
      <c r="J133" s="126"/>
    </row>
    <row r="134" spans="7:10" ht="12.75" x14ac:dyDescent="0.2">
      <c r="G134" s="126"/>
      <c r="H134" s="126"/>
      <c r="I134" s="126"/>
      <c r="J134" s="126"/>
    </row>
    <row r="135" spans="7:10" ht="12.75" x14ac:dyDescent="0.2">
      <c r="G135" s="126"/>
      <c r="H135" s="126"/>
      <c r="I135" s="126"/>
      <c r="J135" s="126"/>
    </row>
    <row r="136" spans="7:10" ht="12.75" x14ac:dyDescent="0.2">
      <c r="G136" s="126"/>
      <c r="H136" s="126"/>
      <c r="I136" s="126"/>
      <c r="J136" s="126"/>
    </row>
    <row r="137" spans="7:10" ht="12.75" x14ac:dyDescent="0.2">
      <c r="G137" s="126"/>
      <c r="H137" s="126"/>
      <c r="I137" s="126"/>
      <c r="J137" s="126"/>
    </row>
    <row r="138" spans="7:10" ht="12.75" x14ac:dyDescent="0.2">
      <c r="G138" s="126"/>
      <c r="H138" s="126"/>
      <c r="I138" s="126"/>
      <c r="J138" s="126"/>
    </row>
    <row r="139" spans="7:10" ht="12.75" x14ac:dyDescent="0.2">
      <c r="G139" s="126"/>
      <c r="H139" s="126"/>
      <c r="I139" s="126"/>
      <c r="J139" s="126"/>
    </row>
    <row r="140" spans="7:10" ht="12.75" x14ac:dyDescent="0.2">
      <c r="G140" s="126"/>
      <c r="H140" s="126"/>
      <c r="I140" s="126"/>
      <c r="J140" s="126"/>
    </row>
    <row r="141" spans="7:10" ht="12.75" x14ac:dyDescent="0.2">
      <c r="G141" s="126"/>
      <c r="H141" s="126"/>
      <c r="I141" s="126"/>
      <c r="J141" s="126"/>
    </row>
    <row r="142" spans="7:10" ht="12.75" x14ac:dyDescent="0.2">
      <c r="G142" s="126"/>
      <c r="H142" s="126"/>
      <c r="I142" s="126"/>
      <c r="J142" s="126"/>
    </row>
    <row r="143" spans="7:10" ht="12.75" x14ac:dyDescent="0.2">
      <c r="G143" s="126"/>
      <c r="H143" s="126"/>
      <c r="I143" s="126"/>
      <c r="J143" s="126"/>
    </row>
    <row r="144" spans="7:10" ht="12.75" x14ac:dyDescent="0.2">
      <c r="G144" s="126"/>
      <c r="H144" s="126"/>
      <c r="I144" s="126"/>
      <c r="J144" s="126"/>
    </row>
    <row r="145" spans="7:10" ht="12.75" x14ac:dyDescent="0.2">
      <c r="G145" s="126"/>
      <c r="H145" s="126"/>
      <c r="I145" s="126"/>
      <c r="J145" s="126"/>
    </row>
    <row r="146" spans="7:10" ht="12.75" x14ac:dyDescent="0.2">
      <c r="G146" s="126"/>
      <c r="H146" s="126"/>
      <c r="I146" s="126"/>
      <c r="J146" s="126"/>
    </row>
    <row r="147" spans="7:10" ht="12.75" x14ac:dyDescent="0.2">
      <c r="G147" s="126"/>
      <c r="H147" s="126"/>
      <c r="I147" s="126"/>
      <c r="J147" s="126"/>
    </row>
    <row r="148" spans="7:10" ht="12.75" x14ac:dyDescent="0.2">
      <c r="G148" s="126"/>
      <c r="H148" s="126"/>
      <c r="I148" s="126"/>
      <c r="J148" s="126"/>
    </row>
    <row r="149" spans="7:10" ht="12.75" x14ac:dyDescent="0.2">
      <c r="G149" s="126"/>
      <c r="H149" s="126"/>
      <c r="I149" s="126"/>
      <c r="J149" s="126"/>
    </row>
    <row r="150" spans="7:10" ht="12.75" x14ac:dyDescent="0.2">
      <c r="G150" s="126"/>
      <c r="H150" s="126"/>
      <c r="I150" s="126"/>
      <c r="J150" s="126"/>
    </row>
    <row r="151" spans="7:10" ht="12.75" x14ac:dyDescent="0.2">
      <c r="G151" s="126"/>
      <c r="H151" s="126"/>
      <c r="I151" s="126"/>
      <c r="J151" s="126"/>
    </row>
    <row r="152" spans="7:10" ht="12.75" x14ac:dyDescent="0.2">
      <c r="G152" s="126"/>
      <c r="H152" s="126"/>
      <c r="I152" s="126"/>
      <c r="J152" s="126"/>
    </row>
    <row r="153" spans="7:10" ht="12.75" x14ac:dyDescent="0.2">
      <c r="G153" s="126"/>
      <c r="H153" s="126"/>
      <c r="I153" s="126"/>
      <c r="J153" s="126"/>
    </row>
    <row r="154" spans="7:10" ht="12.75" x14ac:dyDescent="0.2">
      <c r="G154" s="126"/>
      <c r="H154" s="126"/>
      <c r="I154" s="126"/>
      <c r="J154" s="126"/>
    </row>
    <row r="155" spans="7:10" ht="12.75" x14ac:dyDescent="0.2">
      <c r="G155" s="126"/>
      <c r="H155" s="126"/>
      <c r="I155" s="126"/>
      <c r="J155" s="126"/>
    </row>
    <row r="156" spans="7:10" ht="12.75" x14ac:dyDescent="0.2">
      <c r="G156" s="126"/>
      <c r="H156" s="126"/>
      <c r="I156" s="126"/>
      <c r="J156" s="126"/>
    </row>
    <row r="157" spans="7:10" ht="12.75" x14ac:dyDescent="0.2">
      <c r="G157" s="126"/>
      <c r="H157" s="126"/>
      <c r="I157" s="126"/>
      <c r="J157" s="126"/>
    </row>
    <row r="158" spans="7:10" ht="12.75" x14ac:dyDescent="0.2">
      <c r="G158" s="126"/>
      <c r="H158" s="126"/>
      <c r="I158" s="126"/>
      <c r="J158" s="126"/>
    </row>
    <row r="159" spans="7:10" ht="12.75" x14ac:dyDescent="0.2">
      <c r="G159" s="126"/>
      <c r="H159" s="126"/>
      <c r="I159" s="126"/>
      <c r="J159" s="126"/>
    </row>
    <row r="160" spans="7:10" ht="12.75" x14ac:dyDescent="0.2">
      <c r="G160" s="126"/>
      <c r="H160" s="126"/>
      <c r="I160" s="126"/>
      <c r="J160" s="126"/>
    </row>
    <row r="161" spans="7:10" ht="12.75" x14ac:dyDescent="0.2">
      <c r="G161" s="126"/>
      <c r="H161" s="126"/>
      <c r="I161" s="126"/>
      <c r="J161" s="126"/>
    </row>
    <row r="162" spans="7:10" ht="12.75" x14ac:dyDescent="0.2">
      <c r="G162" s="126"/>
      <c r="H162" s="126"/>
      <c r="I162" s="126"/>
      <c r="J162" s="126"/>
    </row>
    <row r="163" spans="7:10" ht="12.75" x14ac:dyDescent="0.2">
      <c r="G163" s="126"/>
      <c r="H163" s="126"/>
      <c r="I163" s="126"/>
      <c r="J163" s="126"/>
    </row>
    <row r="164" spans="7:10" ht="12.75" x14ac:dyDescent="0.2">
      <c r="G164" s="126"/>
      <c r="H164" s="126"/>
      <c r="I164" s="126"/>
      <c r="J164" s="126"/>
    </row>
    <row r="165" spans="7:10" ht="12.75" x14ac:dyDescent="0.2">
      <c r="G165" s="126"/>
      <c r="H165" s="126"/>
      <c r="I165" s="126"/>
      <c r="J165" s="126"/>
    </row>
    <row r="166" spans="7:10" ht="12.75" x14ac:dyDescent="0.2">
      <c r="G166" s="126"/>
      <c r="H166" s="126"/>
      <c r="I166" s="126"/>
      <c r="J166" s="126"/>
    </row>
    <row r="167" spans="7:10" ht="12.75" x14ac:dyDescent="0.2">
      <c r="G167" s="126"/>
      <c r="H167" s="126"/>
      <c r="I167" s="126"/>
      <c r="J167" s="126"/>
    </row>
    <row r="168" spans="7:10" ht="12.75" x14ac:dyDescent="0.2">
      <c r="G168" s="126"/>
      <c r="H168" s="126"/>
      <c r="I168" s="126"/>
      <c r="J168" s="126"/>
    </row>
    <row r="169" spans="7:10" ht="12.75" x14ac:dyDescent="0.2">
      <c r="G169" s="126"/>
      <c r="H169" s="126"/>
      <c r="I169" s="126"/>
      <c r="J169" s="126"/>
    </row>
    <row r="170" spans="7:10" ht="12.75" x14ac:dyDescent="0.2">
      <c r="G170" s="126"/>
      <c r="H170" s="126"/>
      <c r="I170" s="126"/>
      <c r="J170" s="126"/>
    </row>
    <row r="171" spans="7:10" ht="12.75" x14ac:dyDescent="0.2">
      <c r="G171" s="126"/>
      <c r="H171" s="126"/>
      <c r="I171" s="126"/>
      <c r="J171" s="126"/>
    </row>
    <row r="172" spans="7:10" ht="12.75" x14ac:dyDescent="0.2">
      <c r="G172" s="126"/>
      <c r="H172" s="126"/>
      <c r="I172" s="126"/>
      <c r="J172" s="126"/>
    </row>
    <row r="173" spans="7:10" ht="12.75" x14ac:dyDescent="0.2">
      <c r="G173" s="126"/>
      <c r="H173" s="126"/>
      <c r="I173" s="126"/>
      <c r="J173" s="126"/>
    </row>
    <row r="174" spans="7:10" ht="12.75" x14ac:dyDescent="0.2">
      <c r="G174" s="126"/>
      <c r="H174" s="126"/>
      <c r="I174" s="126"/>
      <c r="J174" s="126"/>
    </row>
    <row r="175" spans="7:10" ht="12.75" x14ac:dyDescent="0.2">
      <c r="G175" s="126"/>
      <c r="H175" s="126"/>
      <c r="I175" s="126"/>
      <c r="J175" s="126"/>
    </row>
    <row r="176" spans="7:10" ht="12.75" x14ac:dyDescent="0.2">
      <c r="G176" s="126"/>
      <c r="H176" s="126"/>
      <c r="I176" s="126"/>
      <c r="J176" s="126"/>
    </row>
    <row r="177" spans="7:10" ht="12.75" x14ac:dyDescent="0.2">
      <c r="G177" s="126"/>
      <c r="H177" s="126"/>
      <c r="I177" s="126"/>
      <c r="J177" s="126"/>
    </row>
    <row r="178" spans="7:10" ht="12.75" x14ac:dyDescent="0.2">
      <c r="G178" s="126"/>
      <c r="H178" s="126"/>
      <c r="I178" s="126"/>
      <c r="J178" s="126"/>
    </row>
    <row r="179" spans="7:10" ht="12.75" x14ac:dyDescent="0.2">
      <c r="G179" s="126"/>
      <c r="H179" s="126"/>
      <c r="I179" s="126"/>
      <c r="J179" s="126"/>
    </row>
    <row r="180" spans="7:10" ht="12.75" x14ac:dyDescent="0.2">
      <c r="G180" s="126"/>
      <c r="H180" s="126"/>
      <c r="I180" s="126"/>
      <c r="J180" s="126"/>
    </row>
    <row r="181" spans="7:10" ht="12.75" x14ac:dyDescent="0.2">
      <c r="G181" s="126"/>
      <c r="H181" s="126"/>
      <c r="I181" s="126"/>
      <c r="J181" s="126"/>
    </row>
    <row r="182" spans="7:10" ht="12.75" x14ac:dyDescent="0.2">
      <c r="G182" s="126"/>
      <c r="H182" s="126"/>
      <c r="I182" s="126"/>
      <c r="J182" s="126"/>
    </row>
    <row r="183" spans="7:10" ht="12.75" x14ac:dyDescent="0.2">
      <c r="G183" s="126"/>
      <c r="H183" s="126"/>
      <c r="I183" s="126"/>
      <c r="J183" s="126"/>
    </row>
    <row r="184" spans="7:10" ht="12.75" x14ac:dyDescent="0.2">
      <c r="G184" s="126"/>
      <c r="H184" s="126"/>
      <c r="I184" s="126"/>
      <c r="J184" s="126"/>
    </row>
    <row r="185" spans="7:10" ht="12.75" x14ac:dyDescent="0.2">
      <c r="G185" s="126"/>
      <c r="H185" s="126"/>
      <c r="I185" s="126"/>
      <c r="J185" s="126"/>
    </row>
    <row r="186" spans="7:10" ht="12.75" x14ac:dyDescent="0.2">
      <c r="G186" s="126"/>
      <c r="H186" s="126"/>
      <c r="I186" s="126"/>
      <c r="J186" s="126"/>
    </row>
    <row r="187" spans="7:10" ht="12.75" x14ac:dyDescent="0.2">
      <c r="G187" s="126"/>
      <c r="H187" s="126"/>
      <c r="I187" s="126"/>
      <c r="J187" s="126"/>
    </row>
    <row r="188" spans="7:10" ht="12.75" x14ac:dyDescent="0.2">
      <c r="G188" s="126"/>
      <c r="H188" s="126"/>
      <c r="I188" s="126"/>
      <c r="J188" s="126"/>
    </row>
    <row r="189" spans="7:10" ht="12.75" x14ac:dyDescent="0.2">
      <c r="G189" s="126"/>
      <c r="H189" s="126"/>
      <c r="I189" s="126"/>
      <c r="J189" s="126"/>
    </row>
    <row r="190" spans="7:10" ht="12.75" x14ac:dyDescent="0.2">
      <c r="G190" s="126"/>
      <c r="H190" s="126"/>
      <c r="I190" s="126"/>
      <c r="J190" s="126"/>
    </row>
    <row r="191" spans="7:10" ht="12.75" x14ac:dyDescent="0.2">
      <c r="G191" s="126"/>
      <c r="H191" s="126"/>
      <c r="I191" s="126"/>
      <c r="J191" s="126"/>
    </row>
    <row r="192" spans="7:10" ht="12.75" x14ac:dyDescent="0.2">
      <c r="G192" s="126"/>
      <c r="H192" s="126"/>
      <c r="I192" s="126"/>
      <c r="J192" s="126"/>
    </row>
    <row r="193" spans="7:10" ht="12.75" x14ac:dyDescent="0.2">
      <c r="G193" s="126"/>
      <c r="H193" s="126"/>
      <c r="I193" s="126"/>
      <c r="J193" s="126"/>
    </row>
    <row r="194" spans="7:10" ht="12.75" x14ac:dyDescent="0.2">
      <c r="G194" s="126"/>
      <c r="H194" s="126"/>
      <c r="I194" s="126"/>
      <c r="J194" s="126"/>
    </row>
    <row r="195" spans="7:10" ht="12.75" x14ac:dyDescent="0.2">
      <c r="G195" s="126"/>
      <c r="H195" s="126"/>
      <c r="I195" s="126"/>
      <c r="J195" s="126"/>
    </row>
    <row r="196" spans="7:10" ht="12.75" x14ac:dyDescent="0.2">
      <c r="G196" s="126"/>
      <c r="H196" s="126"/>
      <c r="I196" s="126"/>
      <c r="J196" s="126"/>
    </row>
    <row r="197" spans="7:10" ht="12.75" x14ac:dyDescent="0.2">
      <c r="G197" s="126"/>
      <c r="H197" s="126"/>
      <c r="I197" s="126"/>
      <c r="J197" s="126"/>
    </row>
    <row r="198" spans="7:10" ht="12.75" x14ac:dyDescent="0.2">
      <c r="G198" s="126"/>
      <c r="H198" s="126"/>
      <c r="I198" s="126"/>
      <c r="J198" s="126"/>
    </row>
    <row r="199" spans="7:10" ht="12.75" x14ac:dyDescent="0.2">
      <c r="G199" s="126"/>
      <c r="H199" s="126"/>
      <c r="I199" s="126"/>
      <c r="J199" s="126"/>
    </row>
    <row r="200" spans="7:10" ht="12.75" x14ac:dyDescent="0.2">
      <c r="G200" s="126"/>
      <c r="H200" s="126"/>
      <c r="I200" s="126"/>
      <c r="J200" s="126"/>
    </row>
    <row r="201" spans="7:10" ht="12.75" x14ac:dyDescent="0.2">
      <c r="G201" s="126"/>
      <c r="H201" s="126"/>
      <c r="I201" s="126"/>
      <c r="J201" s="126"/>
    </row>
    <row r="202" spans="7:10" ht="12.75" x14ac:dyDescent="0.2">
      <c r="G202" s="126"/>
      <c r="H202" s="126"/>
      <c r="I202" s="126"/>
      <c r="J202" s="126"/>
    </row>
    <row r="203" spans="7:10" ht="12.75" x14ac:dyDescent="0.2">
      <c r="G203" s="126"/>
      <c r="H203" s="126"/>
      <c r="I203" s="126"/>
      <c r="J203" s="126"/>
    </row>
    <row r="204" spans="7:10" ht="12.75" x14ac:dyDescent="0.2">
      <c r="G204" s="126"/>
      <c r="H204" s="126"/>
      <c r="I204" s="126"/>
      <c r="J204" s="126"/>
    </row>
    <row r="205" spans="7:10" ht="12.75" x14ac:dyDescent="0.2">
      <c r="G205" s="126"/>
      <c r="H205" s="126"/>
      <c r="I205" s="126"/>
      <c r="J205" s="126"/>
    </row>
    <row r="206" spans="7:10" ht="12.75" x14ac:dyDescent="0.2">
      <c r="G206" s="126"/>
      <c r="H206" s="126"/>
      <c r="I206" s="126"/>
      <c r="J206" s="126"/>
    </row>
    <row r="207" spans="7:10" ht="12.75" x14ac:dyDescent="0.2">
      <c r="G207" s="126"/>
      <c r="H207" s="126"/>
      <c r="I207" s="126"/>
      <c r="J207" s="126"/>
    </row>
    <row r="208" spans="7:10" ht="12.75" x14ac:dyDescent="0.2">
      <c r="G208" s="126"/>
      <c r="H208" s="126"/>
      <c r="I208" s="126"/>
      <c r="J208" s="126"/>
    </row>
    <row r="209" spans="7:10" ht="12.75" x14ac:dyDescent="0.2">
      <c r="G209" s="126"/>
      <c r="H209" s="126"/>
      <c r="I209" s="126"/>
      <c r="J209" s="126"/>
    </row>
    <row r="210" spans="7:10" ht="12.75" x14ac:dyDescent="0.2">
      <c r="G210" s="126"/>
      <c r="H210" s="126"/>
      <c r="I210" s="126"/>
      <c r="J210" s="126"/>
    </row>
    <row r="211" spans="7:10" ht="12.75" x14ac:dyDescent="0.2">
      <c r="G211" s="126"/>
      <c r="H211" s="126"/>
      <c r="I211" s="126"/>
      <c r="J211" s="126"/>
    </row>
    <row r="212" spans="7:10" ht="12.75" x14ac:dyDescent="0.2">
      <c r="G212" s="126"/>
      <c r="H212" s="126"/>
      <c r="I212" s="126"/>
      <c r="J212" s="126"/>
    </row>
    <row r="213" spans="7:10" ht="12.75" x14ac:dyDescent="0.2">
      <c r="G213" s="126"/>
      <c r="H213" s="126"/>
      <c r="I213" s="126"/>
      <c r="J213" s="126"/>
    </row>
    <row r="214" spans="7:10" ht="12.75" x14ac:dyDescent="0.2">
      <c r="G214" s="126"/>
      <c r="H214" s="126"/>
      <c r="I214" s="126"/>
      <c r="J214" s="126"/>
    </row>
    <row r="215" spans="7:10" ht="12.75" x14ac:dyDescent="0.2">
      <c r="G215" s="126"/>
      <c r="H215" s="126"/>
      <c r="I215" s="126"/>
      <c r="J215" s="126"/>
    </row>
    <row r="216" spans="7:10" ht="12.75" x14ac:dyDescent="0.2">
      <c r="G216" s="126"/>
      <c r="H216" s="126"/>
      <c r="I216" s="126"/>
      <c r="J216" s="126"/>
    </row>
    <row r="217" spans="7:10" ht="12.75" x14ac:dyDescent="0.2">
      <c r="G217" s="126"/>
      <c r="H217" s="126"/>
      <c r="I217" s="126"/>
      <c r="J217" s="126"/>
    </row>
    <row r="218" spans="7:10" ht="12.75" x14ac:dyDescent="0.2">
      <c r="G218" s="126"/>
      <c r="H218" s="126"/>
      <c r="I218" s="126"/>
      <c r="J218" s="126"/>
    </row>
    <row r="219" spans="7:10" ht="12.75" x14ac:dyDescent="0.2">
      <c r="G219" s="126"/>
      <c r="H219" s="126"/>
      <c r="I219" s="126"/>
      <c r="J219" s="126"/>
    </row>
    <row r="220" spans="7:10" ht="12.75" x14ac:dyDescent="0.2">
      <c r="G220" s="126"/>
      <c r="H220" s="126"/>
      <c r="I220" s="126"/>
      <c r="J220" s="126"/>
    </row>
    <row r="221" spans="7:10" ht="12.75" x14ac:dyDescent="0.2">
      <c r="G221" s="126"/>
      <c r="H221" s="126"/>
      <c r="I221" s="126"/>
      <c r="J221" s="126"/>
    </row>
    <row r="222" spans="7:10" ht="12.75" x14ac:dyDescent="0.2">
      <c r="G222" s="126"/>
      <c r="H222" s="126"/>
      <c r="I222" s="126"/>
      <c r="J222" s="126"/>
    </row>
    <row r="223" spans="7:10" ht="12.75" x14ac:dyDescent="0.2">
      <c r="G223" s="126"/>
      <c r="H223" s="126"/>
      <c r="I223" s="126"/>
      <c r="J223" s="126"/>
    </row>
    <row r="224" spans="7:10" ht="12.75" x14ac:dyDescent="0.2">
      <c r="G224" s="126"/>
      <c r="H224" s="126"/>
      <c r="I224" s="126"/>
      <c r="J224" s="126"/>
    </row>
    <row r="225" spans="7:10" ht="12.75" x14ac:dyDescent="0.2">
      <c r="G225" s="126"/>
      <c r="H225" s="126"/>
      <c r="I225" s="126"/>
      <c r="J225" s="126"/>
    </row>
    <row r="226" spans="7:10" ht="12.75" x14ac:dyDescent="0.2">
      <c r="G226" s="126"/>
      <c r="H226" s="126"/>
      <c r="I226" s="126"/>
      <c r="J226" s="126"/>
    </row>
    <row r="227" spans="7:10" ht="12.75" x14ac:dyDescent="0.2">
      <c r="G227" s="126"/>
      <c r="H227" s="126"/>
      <c r="I227" s="126"/>
      <c r="J227" s="126"/>
    </row>
    <row r="228" spans="7:10" ht="12.75" x14ac:dyDescent="0.2">
      <c r="G228" s="126"/>
      <c r="H228" s="126"/>
      <c r="I228" s="126"/>
      <c r="J228" s="126"/>
    </row>
    <row r="229" spans="7:10" ht="12.75" x14ac:dyDescent="0.2">
      <c r="G229" s="126"/>
      <c r="H229" s="126"/>
      <c r="I229" s="126"/>
      <c r="J229" s="126"/>
    </row>
    <row r="230" spans="7:10" ht="12.75" x14ac:dyDescent="0.2">
      <c r="G230" s="126"/>
      <c r="H230" s="126"/>
      <c r="I230" s="126"/>
      <c r="J230" s="126"/>
    </row>
    <row r="231" spans="7:10" ht="12.75" x14ac:dyDescent="0.2">
      <c r="G231" s="126"/>
      <c r="H231" s="126"/>
      <c r="I231" s="126"/>
      <c r="J231" s="126"/>
    </row>
    <row r="232" spans="7:10" ht="12.75" x14ac:dyDescent="0.2">
      <c r="G232" s="126"/>
      <c r="H232" s="126"/>
      <c r="I232" s="126"/>
      <c r="J232" s="126"/>
    </row>
    <row r="233" spans="7:10" ht="12.75" x14ac:dyDescent="0.2">
      <c r="G233" s="126"/>
      <c r="H233" s="126"/>
      <c r="I233" s="126"/>
      <c r="J233" s="126"/>
    </row>
    <row r="234" spans="7:10" ht="12.75" x14ac:dyDescent="0.2">
      <c r="G234" s="126"/>
      <c r="H234" s="126"/>
      <c r="I234" s="126"/>
      <c r="J234" s="126"/>
    </row>
    <row r="235" spans="7:10" ht="12.75" x14ac:dyDescent="0.2">
      <c r="G235" s="126"/>
      <c r="H235" s="126"/>
      <c r="I235" s="126"/>
      <c r="J235" s="126"/>
    </row>
    <row r="236" spans="7:10" ht="12.75" x14ac:dyDescent="0.2">
      <c r="G236" s="126"/>
      <c r="H236" s="126"/>
      <c r="I236" s="126"/>
      <c r="J236" s="126"/>
    </row>
    <row r="237" spans="7:10" ht="12.75" x14ac:dyDescent="0.2">
      <c r="G237" s="126"/>
      <c r="H237" s="126"/>
      <c r="I237" s="126"/>
      <c r="J237" s="126"/>
    </row>
    <row r="238" spans="7:10" ht="12.75" x14ac:dyDescent="0.2">
      <c r="G238" s="126"/>
      <c r="H238" s="126"/>
      <c r="I238" s="126"/>
      <c r="J238" s="126"/>
    </row>
    <row r="239" spans="7:10" ht="12.75" x14ac:dyDescent="0.2">
      <c r="G239" s="126"/>
      <c r="H239" s="126"/>
      <c r="I239" s="126"/>
      <c r="J239" s="126"/>
    </row>
    <row r="240" spans="7:10" ht="12.75" x14ac:dyDescent="0.2">
      <c r="G240" s="126"/>
      <c r="H240" s="126"/>
      <c r="I240" s="126"/>
      <c r="J240" s="126"/>
    </row>
    <row r="241" spans="7:10" ht="12.75" x14ac:dyDescent="0.2">
      <c r="G241" s="126"/>
      <c r="H241" s="126"/>
      <c r="I241" s="126"/>
      <c r="J241" s="126"/>
    </row>
    <row r="242" spans="7:10" ht="12.75" x14ac:dyDescent="0.2">
      <c r="G242" s="126"/>
      <c r="H242" s="126"/>
      <c r="I242" s="126"/>
      <c r="J242" s="126"/>
    </row>
    <row r="243" spans="7:10" ht="12.75" x14ac:dyDescent="0.2">
      <c r="G243" s="126"/>
      <c r="H243" s="126"/>
      <c r="I243" s="126"/>
      <c r="J243" s="126"/>
    </row>
    <row r="244" spans="7:10" ht="12.75" x14ac:dyDescent="0.2">
      <c r="G244" s="126"/>
      <c r="H244" s="126"/>
      <c r="I244" s="126"/>
      <c r="J244" s="126"/>
    </row>
    <row r="245" spans="7:10" ht="12.75" x14ac:dyDescent="0.2">
      <c r="G245" s="126"/>
      <c r="H245" s="126"/>
      <c r="I245" s="126"/>
      <c r="J245" s="126"/>
    </row>
    <row r="246" spans="7:10" ht="12.75" x14ac:dyDescent="0.2">
      <c r="G246" s="126"/>
      <c r="H246" s="126"/>
      <c r="I246" s="126"/>
      <c r="J246" s="126"/>
    </row>
    <row r="247" spans="7:10" ht="12.75" x14ac:dyDescent="0.2">
      <c r="G247" s="126"/>
      <c r="H247" s="126"/>
      <c r="I247" s="126"/>
      <c r="J247" s="126"/>
    </row>
    <row r="248" spans="7:10" ht="12.75" x14ac:dyDescent="0.2">
      <c r="G248" s="126"/>
      <c r="H248" s="126"/>
      <c r="I248" s="126"/>
      <c r="J248" s="126"/>
    </row>
    <row r="249" spans="7:10" ht="12.75" x14ac:dyDescent="0.2">
      <c r="G249" s="126"/>
      <c r="H249" s="126"/>
      <c r="I249" s="126"/>
      <c r="J249" s="126"/>
    </row>
    <row r="250" spans="7:10" ht="12.75" x14ac:dyDescent="0.2">
      <c r="G250" s="126"/>
      <c r="H250" s="126"/>
      <c r="I250" s="126"/>
      <c r="J250" s="126"/>
    </row>
    <row r="251" spans="7:10" ht="12.75" x14ac:dyDescent="0.2">
      <c r="G251" s="126"/>
      <c r="H251" s="126"/>
      <c r="I251" s="126"/>
      <c r="J251" s="126"/>
    </row>
    <row r="252" spans="7:10" ht="12.75" x14ac:dyDescent="0.2">
      <c r="G252" s="126"/>
      <c r="H252" s="126"/>
      <c r="I252" s="126"/>
      <c r="J252" s="126"/>
    </row>
    <row r="253" spans="7:10" ht="12.75" x14ac:dyDescent="0.2">
      <c r="G253" s="126"/>
      <c r="H253" s="126"/>
      <c r="I253" s="126"/>
      <c r="J253" s="126"/>
    </row>
    <row r="254" spans="7:10" ht="12.75" x14ac:dyDescent="0.2">
      <c r="G254" s="126"/>
      <c r="H254" s="126"/>
      <c r="I254" s="126"/>
      <c r="J254" s="126"/>
    </row>
    <row r="255" spans="7:10" ht="12.75" x14ac:dyDescent="0.2">
      <c r="G255" s="126"/>
      <c r="H255" s="126"/>
      <c r="I255" s="126"/>
      <c r="J255" s="126"/>
    </row>
    <row r="256" spans="7:10" ht="12.75" x14ac:dyDescent="0.2">
      <c r="G256" s="126"/>
      <c r="H256" s="126"/>
      <c r="I256" s="126"/>
      <c r="J256" s="126"/>
    </row>
    <row r="257" spans="7:10" ht="12.75" x14ac:dyDescent="0.2">
      <c r="G257" s="126"/>
      <c r="H257" s="126"/>
      <c r="I257" s="126"/>
      <c r="J257" s="126"/>
    </row>
    <row r="258" spans="7:10" ht="12.75" x14ac:dyDescent="0.2">
      <c r="G258" s="126"/>
      <c r="H258" s="126"/>
      <c r="I258" s="126"/>
      <c r="J258" s="126"/>
    </row>
    <row r="259" spans="7:10" ht="12.75" x14ac:dyDescent="0.2">
      <c r="G259" s="126"/>
      <c r="H259" s="126"/>
      <c r="I259" s="126"/>
      <c r="J259" s="126"/>
    </row>
    <row r="260" spans="7:10" ht="12.75" x14ac:dyDescent="0.2">
      <c r="G260" s="126"/>
      <c r="H260" s="126"/>
      <c r="I260" s="126"/>
      <c r="J260" s="126"/>
    </row>
    <row r="261" spans="7:10" ht="12.75" x14ac:dyDescent="0.2">
      <c r="G261" s="126"/>
      <c r="H261" s="126"/>
      <c r="I261" s="126"/>
      <c r="J261" s="126"/>
    </row>
    <row r="262" spans="7:10" ht="12.75" x14ac:dyDescent="0.2">
      <c r="G262" s="126"/>
      <c r="H262" s="126"/>
      <c r="I262" s="126"/>
      <c r="J262" s="126"/>
    </row>
    <row r="263" spans="7:10" ht="12.75" x14ac:dyDescent="0.2">
      <c r="G263" s="126"/>
      <c r="H263" s="126"/>
      <c r="I263" s="126"/>
      <c r="J263" s="126"/>
    </row>
    <row r="264" spans="7:10" ht="12.75" x14ac:dyDescent="0.2">
      <c r="G264" s="126"/>
      <c r="H264" s="126"/>
      <c r="I264" s="126"/>
      <c r="J264" s="126"/>
    </row>
    <row r="265" spans="7:10" ht="12.75" x14ac:dyDescent="0.2">
      <c r="G265" s="126"/>
      <c r="H265" s="126"/>
      <c r="I265" s="126"/>
      <c r="J265" s="126"/>
    </row>
    <row r="266" spans="7:10" ht="12.75" x14ac:dyDescent="0.2">
      <c r="G266" s="126"/>
      <c r="H266" s="126"/>
      <c r="I266" s="126"/>
      <c r="J266" s="126"/>
    </row>
    <row r="267" spans="7:10" ht="12.75" x14ac:dyDescent="0.2">
      <c r="G267" s="126"/>
      <c r="H267" s="126"/>
      <c r="I267" s="126"/>
      <c r="J267" s="126"/>
    </row>
    <row r="268" spans="7:10" ht="12.75" x14ac:dyDescent="0.2">
      <c r="G268" s="126"/>
      <c r="H268" s="126"/>
      <c r="I268" s="126"/>
      <c r="J268" s="126"/>
    </row>
    <row r="269" spans="7:10" ht="12.75" x14ac:dyDescent="0.2">
      <c r="G269" s="126"/>
      <c r="H269" s="126"/>
      <c r="I269" s="126"/>
      <c r="J269" s="126"/>
    </row>
    <row r="270" spans="7:10" ht="12.75" x14ac:dyDescent="0.2">
      <c r="G270" s="126"/>
      <c r="H270" s="126"/>
      <c r="I270" s="126"/>
      <c r="J270" s="126"/>
    </row>
    <row r="271" spans="7:10" ht="12.75" x14ac:dyDescent="0.2">
      <c r="G271" s="126"/>
      <c r="H271" s="126"/>
      <c r="I271" s="126"/>
      <c r="J271" s="126"/>
    </row>
    <row r="272" spans="7:10" ht="12.75" x14ac:dyDescent="0.2">
      <c r="G272" s="126"/>
      <c r="H272" s="126"/>
      <c r="I272" s="126"/>
      <c r="J272" s="126"/>
    </row>
    <row r="273" spans="7:10" ht="12.75" x14ac:dyDescent="0.2">
      <c r="G273" s="126"/>
      <c r="H273" s="126"/>
      <c r="I273" s="126"/>
      <c r="J273" s="126"/>
    </row>
    <row r="274" spans="7:10" ht="12.75" x14ac:dyDescent="0.2">
      <c r="G274" s="126"/>
      <c r="H274" s="126"/>
      <c r="I274" s="126"/>
      <c r="J274" s="126"/>
    </row>
    <row r="275" spans="7:10" ht="12.75" x14ac:dyDescent="0.2">
      <c r="G275" s="126"/>
      <c r="H275" s="126"/>
      <c r="I275" s="126"/>
      <c r="J275" s="126"/>
    </row>
    <row r="276" spans="7:10" ht="12.75" x14ac:dyDescent="0.2">
      <c r="G276" s="126"/>
      <c r="H276" s="126"/>
      <c r="I276" s="126"/>
      <c r="J276" s="126"/>
    </row>
    <row r="277" spans="7:10" ht="12.75" x14ac:dyDescent="0.2">
      <c r="G277" s="126"/>
      <c r="H277" s="126"/>
      <c r="I277" s="126"/>
      <c r="J277" s="126"/>
    </row>
    <row r="278" spans="7:10" ht="12.75" x14ac:dyDescent="0.2">
      <c r="G278" s="126"/>
      <c r="H278" s="126"/>
      <c r="I278" s="126"/>
      <c r="J278" s="126"/>
    </row>
    <row r="279" spans="7:10" ht="12.75" x14ac:dyDescent="0.2">
      <c r="G279" s="126"/>
      <c r="H279" s="126"/>
      <c r="I279" s="126"/>
      <c r="J279" s="126"/>
    </row>
    <row r="280" spans="7:10" ht="12.75" x14ac:dyDescent="0.2">
      <c r="G280" s="126"/>
      <c r="H280" s="126"/>
      <c r="I280" s="126"/>
      <c r="J280" s="126"/>
    </row>
    <row r="281" spans="7:10" ht="12.75" x14ac:dyDescent="0.2">
      <c r="G281" s="126"/>
      <c r="H281" s="126"/>
      <c r="I281" s="126"/>
      <c r="J281" s="126"/>
    </row>
    <row r="282" spans="7:10" ht="12.75" x14ac:dyDescent="0.2">
      <c r="G282" s="126"/>
      <c r="H282" s="126"/>
      <c r="I282" s="126"/>
      <c r="J282" s="126"/>
    </row>
    <row r="283" spans="7:10" ht="12.75" x14ac:dyDescent="0.2">
      <c r="G283" s="126"/>
      <c r="H283" s="126"/>
      <c r="I283" s="126"/>
      <c r="J283" s="126"/>
    </row>
    <row r="284" spans="7:10" ht="12.75" x14ac:dyDescent="0.2">
      <c r="G284" s="126"/>
      <c r="H284" s="126"/>
      <c r="I284" s="126"/>
      <c r="J284" s="126"/>
    </row>
    <row r="285" spans="7:10" ht="12.75" x14ac:dyDescent="0.2">
      <c r="G285" s="126"/>
      <c r="H285" s="126"/>
      <c r="I285" s="126"/>
      <c r="J285" s="126"/>
    </row>
    <row r="286" spans="7:10" ht="12.75" x14ac:dyDescent="0.2">
      <c r="G286" s="126"/>
      <c r="H286" s="126"/>
      <c r="I286" s="126"/>
      <c r="J286" s="126"/>
    </row>
    <row r="287" spans="7:10" ht="12.75" x14ac:dyDescent="0.2">
      <c r="G287" s="126"/>
      <c r="H287" s="126"/>
      <c r="I287" s="126"/>
      <c r="J287" s="126"/>
    </row>
    <row r="288" spans="7:10" ht="12.75" x14ac:dyDescent="0.2">
      <c r="G288" s="126"/>
      <c r="H288" s="126"/>
      <c r="I288" s="126"/>
      <c r="J288" s="126"/>
    </row>
    <row r="289" spans="7:10" ht="12.75" x14ac:dyDescent="0.2">
      <c r="G289" s="126"/>
      <c r="H289" s="126"/>
      <c r="I289" s="126"/>
      <c r="J289" s="126"/>
    </row>
    <row r="290" spans="7:10" ht="12.75" x14ac:dyDescent="0.2">
      <c r="G290" s="126"/>
      <c r="H290" s="126"/>
      <c r="I290" s="126"/>
      <c r="J290" s="126"/>
    </row>
    <row r="291" spans="7:10" ht="12.75" x14ac:dyDescent="0.2">
      <c r="G291" s="126"/>
      <c r="H291" s="126"/>
      <c r="I291" s="126"/>
      <c r="J291" s="126"/>
    </row>
    <row r="292" spans="7:10" ht="12.75" x14ac:dyDescent="0.2">
      <c r="G292" s="126"/>
      <c r="H292" s="126"/>
      <c r="I292" s="126"/>
      <c r="J292" s="126"/>
    </row>
    <row r="293" spans="7:10" ht="12.75" x14ac:dyDescent="0.2">
      <c r="G293" s="126"/>
      <c r="H293" s="126"/>
      <c r="I293" s="126"/>
      <c r="J293" s="126"/>
    </row>
    <row r="294" spans="7:10" ht="12.75" x14ac:dyDescent="0.2">
      <c r="G294" s="126"/>
      <c r="H294" s="126"/>
      <c r="I294" s="126"/>
      <c r="J294" s="126"/>
    </row>
    <row r="295" spans="7:10" ht="12.75" x14ac:dyDescent="0.2">
      <c r="G295" s="126"/>
      <c r="H295" s="126"/>
      <c r="I295" s="126"/>
      <c r="J295" s="126"/>
    </row>
    <row r="296" spans="7:10" ht="12.75" x14ac:dyDescent="0.2">
      <c r="G296" s="126"/>
      <c r="H296" s="126"/>
      <c r="I296" s="126"/>
      <c r="J296" s="126"/>
    </row>
    <row r="297" spans="7:10" ht="12.75" x14ac:dyDescent="0.2">
      <c r="G297" s="126"/>
      <c r="H297" s="126"/>
      <c r="I297" s="126"/>
      <c r="J297" s="126"/>
    </row>
    <row r="298" spans="7:10" ht="12.75" x14ac:dyDescent="0.2">
      <c r="G298" s="126"/>
      <c r="H298" s="126"/>
      <c r="I298" s="126"/>
      <c r="J298" s="126"/>
    </row>
    <row r="299" spans="7:10" ht="12.75" x14ac:dyDescent="0.2">
      <c r="G299" s="126"/>
      <c r="H299" s="126"/>
      <c r="I299" s="126"/>
      <c r="J299" s="126"/>
    </row>
    <row r="300" spans="7:10" ht="12.75" x14ac:dyDescent="0.2">
      <c r="G300" s="126"/>
      <c r="H300" s="126"/>
      <c r="I300" s="126"/>
      <c r="J300" s="126"/>
    </row>
    <row r="301" spans="7:10" ht="12.75" x14ac:dyDescent="0.2">
      <c r="G301" s="126"/>
      <c r="H301" s="126"/>
      <c r="I301" s="126"/>
      <c r="J301" s="126"/>
    </row>
    <row r="302" spans="7:10" ht="12.75" x14ac:dyDescent="0.2">
      <c r="G302" s="126"/>
      <c r="H302" s="126"/>
      <c r="I302" s="126"/>
      <c r="J302" s="126"/>
    </row>
    <row r="303" spans="7:10" ht="12.75" x14ac:dyDescent="0.2">
      <c r="G303" s="126"/>
      <c r="H303" s="126"/>
      <c r="I303" s="126"/>
      <c r="J303" s="126"/>
    </row>
    <row r="304" spans="7:10" ht="12.75" x14ac:dyDescent="0.2">
      <c r="G304" s="126"/>
      <c r="H304" s="126"/>
      <c r="I304" s="126"/>
      <c r="J304" s="126"/>
    </row>
    <row r="305" spans="7:10" ht="12.75" x14ac:dyDescent="0.2">
      <c r="G305" s="126"/>
      <c r="H305" s="126"/>
      <c r="I305" s="126"/>
      <c r="J305" s="126"/>
    </row>
    <row r="306" spans="7:10" ht="12.75" x14ac:dyDescent="0.2">
      <c r="G306" s="126"/>
      <c r="H306" s="126"/>
      <c r="I306" s="126"/>
      <c r="J306" s="126"/>
    </row>
    <row r="307" spans="7:10" ht="12.75" x14ac:dyDescent="0.2">
      <c r="G307" s="126"/>
      <c r="H307" s="126"/>
      <c r="I307" s="126"/>
      <c r="J307" s="126"/>
    </row>
    <row r="308" spans="7:10" ht="12.75" x14ac:dyDescent="0.2">
      <c r="G308" s="126"/>
      <c r="H308" s="126"/>
      <c r="I308" s="126"/>
      <c r="J308" s="126"/>
    </row>
    <row r="309" spans="7:10" ht="12.75" x14ac:dyDescent="0.2">
      <c r="G309" s="126"/>
      <c r="H309" s="126"/>
      <c r="I309" s="126"/>
      <c r="J309" s="126"/>
    </row>
    <row r="310" spans="7:10" ht="12.75" x14ac:dyDescent="0.2">
      <c r="G310" s="126"/>
      <c r="H310" s="126"/>
      <c r="I310" s="126"/>
      <c r="J310" s="126"/>
    </row>
    <row r="311" spans="7:10" ht="12.75" x14ac:dyDescent="0.2">
      <c r="G311" s="126"/>
      <c r="H311" s="126"/>
      <c r="I311" s="126"/>
      <c r="J311" s="126"/>
    </row>
    <row r="312" spans="7:10" ht="12.75" x14ac:dyDescent="0.2">
      <c r="G312" s="126"/>
      <c r="H312" s="126"/>
      <c r="I312" s="126"/>
      <c r="J312" s="126"/>
    </row>
    <row r="313" spans="7:10" ht="12.75" x14ac:dyDescent="0.2">
      <c r="G313" s="126"/>
      <c r="H313" s="126"/>
      <c r="I313" s="126"/>
      <c r="J313" s="126"/>
    </row>
    <row r="314" spans="7:10" ht="12.75" x14ac:dyDescent="0.2">
      <c r="G314" s="126"/>
      <c r="H314" s="126"/>
      <c r="I314" s="126"/>
      <c r="J314" s="126"/>
    </row>
    <row r="315" spans="7:10" ht="12.75" x14ac:dyDescent="0.2">
      <c r="G315" s="126"/>
      <c r="H315" s="126"/>
      <c r="I315" s="126"/>
      <c r="J315" s="126"/>
    </row>
    <row r="316" spans="7:10" ht="12.75" x14ac:dyDescent="0.2">
      <c r="G316" s="126"/>
      <c r="H316" s="126"/>
      <c r="I316" s="126"/>
      <c r="J316" s="126"/>
    </row>
    <row r="317" spans="7:10" ht="12.75" x14ac:dyDescent="0.2">
      <c r="G317" s="126"/>
      <c r="H317" s="126"/>
      <c r="I317" s="126"/>
      <c r="J317" s="126"/>
    </row>
    <row r="318" spans="7:10" ht="12.75" x14ac:dyDescent="0.2">
      <c r="G318" s="126"/>
      <c r="H318" s="126"/>
      <c r="I318" s="126"/>
      <c r="J318" s="126"/>
    </row>
    <row r="319" spans="7:10" ht="12.75" x14ac:dyDescent="0.2">
      <c r="G319" s="126"/>
      <c r="H319" s="126"/>
      <c r="I319" s="126"/>
      <c r="J319" s="126"/>
    </row>
    <row r="320" spans="7:10" ht="12.75" x14ac:dyDescent="0.2">
      <c r="G320" s="126"/>
      <c r="H320" s="126"/>
      <c r="I320" s="126"/>
      <c r="J320" s="126"/>
    </row>
    <row r="321" spans="7:10" ht="12.75" x14ac:dyDescent="0.2">
      <c r="G321" s="126"/>
      <c r="H321" s="126"/>
      <c r="I321" s="126"/>
      <c r="J321" s="126"/>
    </row>
    <row r="322" spans="7:10" ht="12.75" x14ac:dyDescent="0.2">
      <c r="G322" s="126"/>
      <c r="H322" s="126"/>
      <c r="I322" s="126"/>
      <c r="J322" s="126"/>
    </row>
    <row r="323" spans="7:10" ht="12.75" x14ac:dyDescent="0.2">
      <c r="G323" s="126"/>
      <c r="H323" s="126"/>
      <c r="I323" s="126"/>
      <c r="J323" s="126"/>
    </row>
    <row r="324" spans="7:10" ht="12.75" x14ac:dyDescent="0.2">
      <c r="G324" s="126"/>
      <c r="H324" s="126"/>
      <c r="I324" s="126"/>
      <c r="J324" s="126"/>
    </row>
    <row r="325" spans="7:10" ht="12.75" x14ac:dyDescent="0.2">
      <c r="G325" s="126"/>
      <c r="H325" s="126"/>
      <c r="I325" s="126"/>
      <c r="J325" s="126"/>
    </row>
    <row r="326" spans="7:10" ht="12.75" x14ac:dyDescent="0.2">
      <c r="G326" s="126"/>
      <c r="H326" s="126"/>
      <c r="I326" s="126"/>
      <c r="J326" s="126"/>
    </row>
    <row r="327" spans="7:10" ht="12.75" x14ac:dyDescent="0.2">
      <c r="G327" s="126"/>
      <c r="H327" s="126"/>
      <c r="I327" s="126"/>
      <c r="J327" s="126"/>
    </row>
    <row r="328" spans="7:10" ht="12.75" x14ac:dyDescent="0.2">
      <c r="G328" s="126"/>
      <c r="H328" s="126"/>
      <c r="I328" s="126"/>
      <c r="J328" s="126"/>
    </row>
    <row r="329" spans="7:10" ht="12.75" x14ac:dyDescent="0.2">
      <c r="G329" s="126"/>
      <c r="H329" s="126"/>
      <c r="I329" s="126"/>
      <c r="J329" s="126"/>
    </row>
    <row r="330" spans="7:10" ht="12.75" x14ac:dyDescent="0.2">
      <c r="G330" s="126"/>
      <c r="H330" s="126"/>
      <c r="I330" s="126"/>
      <c r="J330" s="126"/>
    </row>
    <row r="331" spans="7:10" ht="12.75" x14ac:dyDescent="0.2">
      <c r="G331" s="126"/>
      <c r="H331" s="126"/>
      <c r="I331" s="126"/>
      <c r="J331" s="126"/>
    </row>
    <row r="332" spans="7:10" ht="12.75" x14ac:dyDescent="0.2">
      <c r="G332" s="126"/>
      <c r="H332" s="126"/>
      <c r="I332" s="126"/>
      <c r="J332" s="126"/>
    </row>
    <row r="333" spans="7:10" ht="12.75" x14ac:dyDescent="0.2">
      <c r="G333" s="126"/>
      <c r="H333" s="126"/>
      <c r="I333" s="126"/>
      <c r="J333" s="126"/>
    </row>
    <row r="334" spans="7:10" ht="12.75" x14ac:dyDescent="0.2">
      <c r="G334" s="126"/>
      <c r="H334" s="126"/>
      <c r="I334" s="126"/>
      <c r="J334" s="126"/>
    </row>
    <row r="335" spans="7:10" ht="12.75" x14ac:dyDescent="0.2">
      <c r="G335" s="126"/>
      <c r="H335" s="126"/>
      <c r="I335" s="126"/>
      <c r="J335" s="126"/>
    </row>
    <row r="336" spans="7:10" ht="12.75" x14ac:dyDescent="0.2">
      <c r="G336" s="126"/>
      <c r="H336" s="126"/>
      <c r="I336" s="126"/>
      <c r="J336" s="126"/>
    </row>
    <row r="337" spans="7:10" ht="12.75" x14ac:dyDescent="0.2">
      <c r="G337" s="126"/>
      <c r="H337" s="126"/>
      <c r="I337" s="126"/>
      <c r="J337" s="126"/>
    </row>
    <row r="338" spans="7:10" ht="12.75" x14ac:dyDescent="0.2">
      <c r="G338" s="126"/>
      <c r="H338" s="126"/>
      <c r="I338" s="126"/>
      <c r="J338" s="126"/>
    </row>
    <row r="339" spans="7:10" ht="12.75" x14ac:dyDescent="0.2">
      <c r="G339" s="126"/>
      <c r="H339" s="126"/>
      <c r="I339" s="126"/>
      <c r="J339" s="126"/>
    </row>
    <row r="340" spans="7:10" ht="12.75" x14ac:dyDescent="0.2">
      <c r="G340" s="126"/>
      <c r="H340" s="126"/>
      <c r="I340" s="126"/>
      <c r="J340" s="126"/>
    </row>
    <row r="341" spans="7:10" ht="12.75" x14ac:dyDescent="0.2">
      <c r="G341" s="126"/>
      <c r="H341" s="126"/>
      <c r="I341" s="126"/>
      <c r="J341" s="126"/>
    </row>
    <row r="342" spans="7:10" ht="12.75" x14ac:dyDescent="0.2">
      <c r="G342" s="126"/>
      <c r="H342" s="126"/>
      <c r="I342" s="126"/>
      <c r="J342" s="126"/>
    </row>
    <row r="343" spans="7:10" ht="12.75" x14ac:dyDescent="0.2">
      <c r="G343" s="126"/>
      <c r="H343" s="126"/>
      <c r="I343" s="126"/>
      <c r="J343" s="126"/>
    </row>
    <row r="344" spans="7:10" ht="12.75" x14ac:dyDescent="0.2">
      <c r="G344" s="126"/>
      <c r="H344" s="126"/>
      <c r="I344" s="126"/>
      <c r="J344" s="126"/>
    </row>
    <row r="345" spans="7:10" ht="12.75" x14ac:dyDescent="0.2">
      <c r="G345" s="126"/>
      <c r="H345" s="126"/>
      <c r="I345" s="126"/>
      <c r="J345" s="126"/>
    </row>
    <row r="346" spans="7:10" ht="12.75" x14ac:dyDescent="0.2">
      <c r="G346" s="126"/>
      <c r="H346" s="126"/>
      <c r="I346" s="126"/>
      <c r="J346" s="126"/>
    </row>
    <row r="347" spans="7:10" ht="12.75" x14ac:dyDescent="0.2">
      <c r="G347" s="126"/>
      <c r="H347" s="126"/>
      <c r="I347" s="126"/>
      <c r="J347" s="126"/>
    </row>
    <row r="348" spans="7:10" ht="12.75" x14ac:dyDescent="0.2">
      <c r="G348" s="126"/>
      <c r="H348" s="126"/>
      <c r="I348" s="126"/>
      <c r="J348" s="126"/>
    </row>
    <row r="349" spans="7:10" ht="12.75" x14ac:dyDescent="0.2">
      <c r="G349" s="126"/>
      <c r="H349" s="126"/>
      <c r="I349" s="126"/>
      <c r="J349" s="126"/>
    </row>
    <row r="350" spans="7:10" ht="12.75" x14ac:dyDescent="0.2">
      <c r="G350" s="126"/>
      <c r="H350" s="126"/>
      <c r="I350" s="126"/>
      <c r="J350" s="126"/>
    </row>
    <row r="351" spans="7:10" ht="12.75" x14ac:dyDescent="0.2">
      <c r="G351" s="126"/>
      <c r="H351" s="126"/>
      <c r="I351" s="126"/>
      <c r="J351" s="126"/>
    </row>
    <row r="352" spans="7:10" ht="12.75" x14ac:dyDescent="0.2">
      <c r="G352" s="126"/>
      <c r="H352" s="126"/>
      <c r="I352" s="126"/>
      <c r="J352" s="126"/>
    </row>
    <row r="353" spans="7:10" ht="12.75" x14ac:dyDescent="0.2">
      <c r="G353" s="126"/>
      <c r="H353" s="126"/>
      <c r="I353" s="126"/>
      <c r="J353" s="126"/>
    </row>
    <row r="354" spans="7:10" ht="12.75" x14ac:dyDescent="0.2">
      <c r="G354" s="126"/>
      <c r="H354" s="126"/>
      <c r="I354" s="126"/>
      <c r="J354" s="126"/>
    </row>
    <row r="355" spans="7:10" ht="12.75" x14ac:dyDescent="0.2">
      <c r="G355" s="126"/>
      <c r="H355" s="126"/>
      <c r="I355" s="126"/>
      <c r="J355" s="126"/>
    </row>
    <row r="356" spans="7:10" ht="12.75" x14ac:dyDescent="0.2">
      <c r="G356" s="126"/>
      <c r="H356" s="126"/>
      <c r="I356" s="126"/>
      <c r="J356" s="126"/>
    </row>
    <row r="357" spans="7:10" ht="12.75" x14ac:dyDescent="0.2">
      <c r="G357" s="126"/>
      <c r="H357" s="126"/>
      <c r="I357" s="126"/>
      <c r="J357" s="126"/>
    </row>
    <row r="358" spans="7:10" ht="12.75" x14ac:dyDescent="0.2">
      <c r="G358" s="126"/>
      <c r="H358" s="126"/>
      <c r="I358" s="126"/>
      <c r="J358" s="126"/>
    </row>
    <row r="359" spans="7:10" ht="12.75" x14ac:dyDescent="0.2">
      <c r="G359" s="126"/>
      <c r="H359" s="126"/>
      <c r="I359" s="126"/>
      <c r="J359" s="126"/>
    </row>
    <row r="360" spans="7:10" ht="12.75" x14ac:dyDescent="0.2">
      <c r="G360" s="126"/>
      <c r="H360" s="126"/>
      <c r="I360" s="126"/>
      <c r="J360" s="126"/>
    </row>
    <row r="361" spans="7:10" ht="12.75" x14ac:dyDescent="0.2">
      <c r="G361" s="126"/>
      <c r="H361" s="126"/>
      <c r="I361" s="126"/>
      <c r="J361" s="126"/>
    </row>
    <row r="362" spans="7:10" ht="12.75" x14ac:dyDescent="0.2">
      <c r="G362" s="126"/>
      <c r="H362" s="126"/>
      <c r="I362" s="126"/>
      <c r="J362" s="126"/>
    </row>
    <row r="363" spans="7:10" ht="12.75" x14ac:dyDescent="0.2">
      <c r="G363" s="126"/>
      <c r="H363" s="126"/>
      <c r="I363" s="126"/>
      <c r="J363" s="126"/>
    </row>
    <row r="364" spans="7:10" ht="12.75" x14ac:dyDescent="0.2">
      <c r="G364" s="126"/>
      <c r="H364" s="126"/>
      <c r="I364" s="126"/>
      <c r="J364" s="126"/>
    </row>
    <row r="365" spans="7:10" ht="12.75" x14ac:dyDescent="0.2">
      <c r="G365" s="126"/>
      <c r="H365" s="126"/>
      <c r="I365" s="126"/>
      <c r="J365" s="126"/>
    </row>
    <row r="366" spans="7:10" ht="12.75" x14ac:dyDescent="0.2">
      <c r="G366" s="126"/>
      <c r="H366" s="126"/>
      <c r="I366" s="126"/>
      <c r="J366" s="126"/>
    </row>
    <row r="367" spans="7:10" ht="12.75" x14ac:dyDescent="0.2">
      <c r="G367" s="126"/>
      <c r="H367" s="126"/>
      <c r="I367" s="126"/>
      <c r="J367" s="126"/>
    </row>
    <row r="368" spans="7:10" ht="12.75" x14ac:dyDescent="0.2">
      <c r="G368" s="126"/>
      <c r="H368" s="126"/>
      <c r="I368" s="126"/>
      <c r="J368" s="126"/>
    </row>
    <row r="369" spans="7:10" ht="12.75" x14ac:dyDescent="0.2">
      <c r="G369" s="126"/>
      <c r="H369" s="126"/>
      <c r="I369" s="126"/>
      <c r="J369" s="126"/>
    </row>
    <row r="370" spans="7:10" ht="12.75" x14ac:dyDescent="0.2">
      <c r="G370" s="126"/>
      <c r="H370" s="126"/>
      <c r="I370" s="126"/>
      <c r="J370" s="126"/>
    </row>
    <row r="371" spans="7:10" ht="12.75" x14ac:dyDescent="0.2">
      <c r="G371" s="126"/>
      <c r="H371" s="126"/>
      <c r="I371" s="126"/>
      <c r="J371" s="126"/>
    </row>
    <row r="372" spans="7:10" ht="12.75" x14ac:dyDescent="0.2">
      <c r="G372" s="126"/>
      <c r="H372" s="126"/>
      <c r="I372" s="126"/>
      <c r="J372" s="126"/>
    </row>
    <row r="373" spans="7:10" ht="12.75" x14ac:dyDescent="0.2">
      <c r="G373" s="126"/>
      <c r="H373" s="126"/>
      <c r="I373" s="126"/>
      <c r="J373" s="126"/>
    </row>
    <row r="374" spans="7:10" ht="12.75" x14ac:dyDescent="0.2">
      <c r="G374" s="126"/>
      <c r="H374" s="126"/>
      <c r="I374" s="126"/>
      <c r="J374" s="126"/>
    </row>
    <row r="375" spans="7:10" ht="12.75" x14ac:dyDescent="0.2">
      <c r="G375" s="126"/>
      <c r="H375" s="126"/>
      <c r="I375" s="126"/>
      <c r="J375" s="126"/>
    </row>
    <row r="376" spans="7:10" ht="12.75" x14ac:dyDescent="0.2">
      <c r="G376" s="126"/>
      <c r="H376" s="126"/>
      <c r="I376" s="126"/>
      <c r="J376" s="126"/>
    </row>
    <row r="377" spans="7:10" ht="12.75" x14ac:dyDescent="0.2">
      <c r="G377" s="126"/>
      <c r="H377" s="126"/>
      <c r="I377" s="126"/>
      <c r="J377" s="126"/>
    </row>
    <row r="378" spans="7:10" ht="12.75" x14ac:dyDescent="0.2">
      <c r="G378" s="126"/>
      <c r="H378" s="126"/>
      <c r="I378" s="126"/>
      <c r="J378" s="126"/>
    </row>
    <row r="379" spans="7:10" ht="12.75" x14ac:dyDescent="0.2">
      <c r="G379" s="126"/>
      <c r="H379" s="126"/>
      <c r="I379" s="126"/>
      <c r="J379" s="126"/>
    </row>
    <row r="380" spans="7:10" ht="12.75" x14ac:dyDescent="0.2">
      <c r="G380" s="126"/>
      <c r="H380" s="126"/>
      <c r="I380" s="126"/>
      <c r="J380" s="126"/>
    </row>
    <row r="381" spans="7:10" ht="12.75" x14ac:dyDescent="0.2">
      <c r="G381" s="126"/>
      <c r="H381" s="126"/>
      <c r="I381" s="126"/>
      <c r="J381" s="126"/>
    </row>
    <row r="382" spans="7:10" ht="12.75" x14ac:dyDescent="0.2">
      <c r="G382" s="126"/>
      <c r="H382" s="126"/>
      <c r="I382" s="126"/>
      <c r="J382" s="126"/>
    </row>
    <row r="383" spans="7:10" ht="12.75" x14ac:dyDescent="0.2">
      <c r="G383" s="126"/>
      <c r="H383" s="126"/>
      <c r="I383" s="126"/>
      <c r="J383" s="126"/>
    </row>
    <row r="384" spans="7:10" ht="12.75" x14ac:dyDescent="0.2">
      <c r="G384" s="126"/>
      <c r="H384" s="126"/>
      <c r="I384" s="126"/>
      <c r="J384" s="126"/>
    </row>
    <row r="385" spans="7:10" ht="12.75" x14ac:dyDescent="0.2">
      <c r="G385" s="126"/>
      <c r="H385" s="126"/>
      <c r="I385" s="126"/>
      <c r="J385" s="126"/>
    </row>
    <row r="386" spans="7:10" ht="12.75" x14ac:dyDescent="0.2">
      <c r="G386" s="126"/>
      <c r="H386" s="126"/>
      <c r="I386" s="126"/>
      <c r="J386" s="126"/>
    </row>
    <row r="387" spans="7:10" ht="12.75" x14ac:dyDescent="0.2">
      <c r="G387" s="126"/>
      <c r="H387" s="126"/>
      <c r="I387" s="126"/>
      <c r="J387" s="126"/>
    </row>
    <row r="388" spans="7:10" ht="12.75" x14ac:dyDescent="0.2">
      <c r="G388" s="126"/>
      <c r="H388" s="126"/>
      <c r="I388" s="126"/>
      <c r="J388" s="126"/>
    </row>
    <row r="389" spans="7:10" ht="12.75" x14ac:dyDescent="0.2">
      <c r="G389" s="126"/>
      <c r="H389" s="126"/>
      <c r="I389" s="126"/>
      <c r="J389" s="126"/>
    </row>
    <row r="390" spans="7:10" ht="12.75" x14ac:dyDescent="0.2">
      <c r="G390" s="126"/>
      <c r="H390" s="126"/>
      <c r="I390" s="126"/>
      <c r="J390" s="126"/>
    </row>
    <row r="391" spans="7:10" ht="12.75" x14ac:dyDescent="0.2">
      <c r="G391" s="126"/>
      <c r="H391" s="126"/>
      <c r="I391" s="126"/>
      <c r="J391" s="126"/>
    </row>
    <row r="392" spans="7:10" ht="12.75" x14ac:dyDescent="0.2">
      <c r="G392" s="126"/>
      <c r="H392" s="126"/>
      <c r="I392" s="126"/>
      <c r="J392" s="126"/>
    </row>
    <row r="393" spans="7:10" ht="12.75" x14ac:dyDescent="0.2">
      <c r="G393" s="126"/>
      <c r="H393" s="126"/>
      <c r="I393" s="126"/>
      <c r="J393" s="126"/>
    </row>
    <row r="394" spans="7:10" ht="12.75" x14ac:dyDescent="0.2">
      <c r="G394" s="126"/>
      <c r="H394" s="126"/>
      <c r="I394" s="126"/>
      <c r="J394" s="126"/>
    </row>
    <row r="395" spans="7:10" ht="12.75" x14ac:dyDescent="0.2">
      <c r="G395" s="126"/>
      <c r="H395" s="126"/>
      <c r="I395" s="126"/>
      <c r="J395" s="126"/>
    </row>
    <row r="396" spans="7:10" ht="12.75" x14ac:dyDescent="0.2">
      <c r="G396" s="126"/>
      <c r="H396" s="126"/>
      <c r="I396" s="126"/>
      <c r="J396" s="126"/>
    </row>
    <row r="397" spans="7:10" ht="12.75" x14ac:dyDescent="0.2">
      <c r="G397" s="126"/>
      <c r="H397" s="126"/>
      <c r="I397" s="126"/>
      <c r="J397" s="126"/>
    </row>
    <row r="398" spans="7:10" ht="12.75" x14ac:dyDescent="0.2">
      <c r="G398" s="126"/>
      <c r="H398" s="126"/>
      <c r="I398" s="126"/>
      <c r="J398" s="126"/>
    </row>
    <row r="399" spans="7:10" ht="12.75" x14ac:dyDescent="0.2">
      <c r="G399" s="126"/>
      <c r="H399" s="126"/>
      <c r="I399" s="126"/>
      <c r="J399" s="126"/>
    </row>
    <row r="400" spans="7:10" ht="12.75" x14ac:dyDescent="0.2">
      <c r="G400" s="126"/>
      <c r="H400" s="126"/>
      <c r="I400" s="126"/>
      <c r="J400" s="126"/>
    </row>
    <row r="401" spans="7:10" ht="12.75" x14ac:dyDescent="0.2">
      <c r="G401" s="126"/>
      <c r="H401" s="126"/>
      <c r="I401" s="126"/>
      <c r="J401" s="126"/>
    </row>
    <row r="402" spans="7:10" ht="12.75" x14ac:dyDescent="0.2">
      <c r="G402" s="126"/>
      <c r="H402" s="126"/>
      <c r="I402" s="126"/>
      <c r="J402" s="126"/>
    </row>
    <row r="403" spans="7:10" ht="12.75" x14ac:dyDescent="0.2">
      <c r="G403" s="126"/>
      <c r="H403" s="126"/>
      <c r="I403" s="126"/>
      <c r="J403" s="126"/>
    </row>
    <row r="404" spans="7:10" ht="12.75" x14ac:dyDescent="0.2">
      <c r="G404" s="126"/>
      <c r="H404" s="126"/>
      <c r="I404" s="126"/>
      <c r="J404" s="126"/>
    </row>
    <row r="405" spans="7:10" ht="12.75" x14ac:dyDescent="0.2">
      <c r="G405" s="126"/>
      <c r="H405" s="126"/>
      <c r="I405" s="126"/>
      <c r="J405" s="126"/>
    </row>
    <row r="406" spans="7:10" ht="12.75" x14ac:dyDescent="0.2">
      <c r="G406" s="126"/>
      <c r="H406" s="126"/>
      <c r="I406" s="126"/>
      <c r="J406" s="126"/>
    </row>
    <row r="407" spans="7:10" ht="12.75" x14ac:dyDescent="0.2">
      <c r="G407" s="126"/>
      <c r="H407" s="126"/>
      <c r="I407" s="126"/>
      <c r="J407" s="126"/>
    </row>
    <row r="408" spans="7:10" ht="12.75" x14ac:dyDescent="0.2">
      <c r="G408" s="126"/>
      <c r="H408" s="126"/>
      <c r="I408" s="126"/>
      <c r="J408" s="126"/>
    </row>
    <row r="409" spans="7:10" ht="12.75" x14ac:dyDescent="0.2">
      <c r="G409" s="126"/>
      <c r="H409" s="126"/>
      <c r="I409" s="126"/>
      <c r="J409" s="126"/>
    </row>
    <row r="410" spans="7:10" ht="12.75" x14ac:dyDescent="0.2">
      <c r="G410" s="126"/>
      <c r="H410" s="126"/>
      <c r="I410" s="126"/>
      <c r="J410" s="126"/>
    </row>
    <row r="411" spans="7:10" ht="12.75" x14ac:dyDescent="0.2">
      <c r="G411" s="126"/>
      <c r="H411" s="126"/>
      <c r="I411" s="126"/>
      <c r="J411" s="126"/>
    </row>
    <row r="412" spans="7:10" ht="12.75" x14ac:dyDescent="0.2">
      <c r="G412" s="126"/>
      <c r="H412" s="126"/>
      <c r="I412" s="126"/>
      <c r="J412" s="126"/>
    </row>
    <row r="413" spans="7:10" ht="12.75" x14ac:dyDescent="0.2">
      <c r="G413" s="126"/>
      <c r="H413" s="126"/>
      <c r="I413" s="126"/>
      <c r="J413" s="126"/>
    </row>
    <row r="414" spans="7:10" ht="12.75" x14ac:dyDescent="0.2">
      <c r="G414" s="126"/>
      <c r="H414" s="126"/>
      <c r="I414" s="126"/>
      <c r="J414" s="126"/>
    </row>
    <row r="415" spans="7:10" ht="12.75" x14ac:dyDescent="0.2">
      <c r="G415" s="126"/>
      <c r="H415" s="126"/>
      <c r="I415" s="126"/>
      <c r="J415" s="126"/>
    </row>
    <row r="416" spans="7:10" ht="12.75" x14ac:dyDescent="0.2">
      <c r="G416" s="126"/>
      <c r="H416" s="126"/>
      <c r="I416" s="126"/>
      <c r="J416" s="126"/>
    </row>
    <row r="417" spans="7:10" ht="12.75" x14ac:dyDescent="0.2">
      <c r="G417" s="126"/>
      <c r="H417" s="126"/>
      <c r="I417" s="126"/>
      <c r="J417" s="126"/>
    </row>
    <row r="418" spans="7:10" ht="12.75" x14ac:dyDescent="0.2">
      <c r="G418" s="126"/>
      <c r="H418" s="126"/>
      <c r="I418" s="126"/>
      <c r="J418" s="126"/>
    </row>
    <row r="419" spans="7:10" ht="12.75" x14ac:dyDescent="0.2">
      <c r="G419" s="126"/>
      <c r="H419" s="126"/>
      <c r="I419" s="126"/>
      <c r="J419" s="126"/>
    </row>
    <row r="420" spans="7:10" ht="12.75" x14ac:dyDescent="0.2">
      <c r="G420" s="126"/>
      <c r="H420" s="126"/>
      <c r="I420" s="126"/>
      <c r="J420" s="126"/>
    </row>
    <row r="421" spans="7:10" ht="12.75" x14ac:dyDescent="0.2">
      <c r="G421" s="126"/>
      <c r="H421" s="126"/>
      <c r="I421" s="126"/>
      <c r="J421" s="126"/>
    </row>
    <row r="422" spans="7:10" ht="12.75" x14ac:dyDescent="0.2">
      <c r="G422" s="126"/>
      <c r="H422" s="126"/>
      <c r="I422" s="126"/>
      <c r="J422" s="126"/>
    </row>
    <row r="423" spans="7:10" ht="12.75" x14ac:dyDescent="0.2">
      <c r="G423" s="126"/>
      <c r="H423" s="126"/>
      <c r="I423" s="126"/>
      <c r="J423" s="126"/>
    </row>
    <row r="424" spans="7:10" ht="12.75" x14ac:dyDescent="0.2">
      <c r="G424" s="126"/>
      <c r="H424" s="126"/>
      <c r="I424" s="126"/>
      <c r="J424" s="126"/>
    </row>
    <row r="425" spans="7:10" ht="12.75" x14ac:dyDescent="0.2">
      <c r="G425" s="126"/>
      <c r="H425" s="126"/>
      <c r="I425" s="126"/>
      <c r="J425" s="126"/>
    </row>
    <row r="426" spans="7:10" ht="12.75" x14ac:dyDescent="0.2">
      <c r="G426" s="126"/>
      <c r="H426" s="126"/>
      <c r="I426" s="126"/>
      <c r="J426" s="126"/>
    </row>
    <row r="427" spans="7:10" ht="12.75" x14ac:dyDescent="0.2">
      <c r="G427" s="126"/>
      <c r="H427" s="126"/>
      <c r="I427" s="126"/>
      <c r="J427" s="126"/>
    </row>
    <row r="428" spans="7:10" ht="12.75" x14ac:dyDescent="0.2">
      <c r="G428" s="126"/>
      <c r="H428" s="126"/>
      <c r="I428" s="126"/>
      <c r="J428" s="126"/>
    </row>
    <row r="429" spans="7:10" ht="12.75" x14ac:dyDescent="0.2">
      <c r="G429" s="126"/>
      <c r="H429" s="126"/>
      <c r="I429" s="126"/>
      <c r="J429" s="126"/>
    </row>
    <row r="430" spans="7:10" ht="12.75" x14ac:dyDescent="0.2">
      <c r="G430" s="126"/>
      <c r="H430" s="126"/>
      <c r="I430" s="126"/>
      <c r="J430" s="126"/>
    </row>
    <row r="431" spans="7:10" ht="12.75" x14ac:dyDescent="0.2">
      <c r="G431" s="126"/>
      <c r="H431" s="126"/>
      <c r="I431" s="126"/>
      <c r="J431" s="126"/>
    </row>
    <row r="432" spans="7:10" ht="12.75" x14ac:dyDescent="0.2">
      <c r="G432" s="126"/>
      <c r="H432" s="126"/>
      <c r="I432" s="126"/>
      <c r="J432" s="126"/>
    </row>
    <row r="433" spans="7:10" ht="12.75" x14ac:dyDescent="0.2">
      <c r="G433" s="126"/>
      <c r="H433" s="126"/>
      <c r="I433" s="126"/>
      <c r="J433" s="126"/>
    </row>
    <row r="434" spans="7:10" ht="12.75" x14ac:dyDescent="0.2">
      <c r="G434" s="126"/>
      <c r="H434" s="126"/>
      <c r="I434" s="126"/>
      <c r="J434" s="126"/>
    </row>
    <row r="435" spans="7:10" ht="12.75" x14ac:dyDescent="0.2">
      <c r="G435" s="126"/>
      <c r="H435" s="126"/>
      <c r="I435" s="126"/>
      <c r="J435" s="126"/>
    </row>
    <row r="436" spans="7:10" ht="12.75" x14ac:dyDescent="0.2">
      <c r="G436" s="126"/>
      <c r="H436" s="126"/>
      <c r="I436" s="126"/>
      <c r="J436" s="126"/>
    </row>
    <row r="437" spans="7:10" ht="12.75" x14ac:dyDescent="0.2">
      <c r="G437" s="126"/>
      <c r="H437" s="126"/>
      <c r="I437" s="126"/>
      <c r="J437" s="126"/>
    </row>
    <row r="438" spans="7:10" ht="12.75" x14ac:dyDescent="0.2">
      <c r="G438" s="126"/>
      <c r="H438" s="126"/>
      <c r="I438" s="126"/>
      <c r="J438" s="126"/>
    </row>
    <row r="439" spans="7:10" ht="12.75" x14ac:dyDescent="0.2">
      <c r="G439" s="126"/>
      <c r="H439" s="126"/>
      <c r="I439" s="126"/>
      <c r="J439" s="126"/>
    </row>
    <row r="440" spans="7:10" ht="12.75" x14ac:dyDescent="0.2">
      <c r="G440" s="126"/>
      <c r="H440" s="126"/>
      <c r="I440" s="126"/>
      <c r="J440" s="126"/>
    </row>
    <row r="441" spans="7:10" ht="12.75" x14ac:dyDescent="0.2">
      <c r="G441" s="126"/>
      <c r="H441" s="126"/>
      <c r="I441" s="126"/>
      <c r="J441" s="126"/>
    </row>
    <row r="442" spans="7:10" ht="12.75" x14ac:dyDescent="0.2">
      <c r="G442" s="126"/>
      <c r="H442" s="126"/>
      <c r="I442" s="126"/>
      <c r="J442" s="126"/>
    </row>
    <row r="443" spans="7:10" ht="12.75" x14ac:dyDescent="0.2">
      <c r="G443" s="126"/>
      <c r="H443" s="126"/>
      <c r="I443" s="126"/>
      <c r="J443" s="126"/>
    </row>
    <row r="444" spans="7:10" ht="12.75" x14ac:dyDescent="0.2">
      <c r="G444" s="126"/>
      <c r="H444" s="126"/>
      <c r="I444" s="126"/>
      <c r="J444" s="126"/>
    </row>
    <row r="445" spans="7:10" ht="12.75" x14ac:dyDescent="0.2">
      <c r="G445" s="126"/>
      <c r="H445" s="126"/>
      <c r="I445" s="126"/>
      <c r="J445" s="126"/>
    </row>
    <row r="446" spans="7:10" ht="12.75" x14ac:dyDescent="0.2">
      <c r="G446" s="126"/>
      <c r="H446" s="126"/>
      <c r="I446" s="126"/>
      <c r="J446" s="126"/>
    </row>
    <row r="447" spans="7:10" ht="12.75" x14ac:dyDescent="0.2">
      <c r="G447" s="126"/>
      <c r="H447" s="126"/>
      <c r="I447" s="126"/>
      <c r="J447" s="126"/>
    </row>
    <row r="448" spans="7:10" ht="12.75" x14ac:dyDescent="0.2">
      <c r="G448" s="126"/>
      <c r="H448" s="126"/>
      <c r="I448" s="126"/>
      <c r="J448" s="126"/>
    </row>
    <row r="449" spans="7:10" ht="12.75" x14ac:dyDescent="0.2">
      <c r="G449" s="126"/>
      <c r="H449" s="126"/>
      <c r="I449" s="126"/>
      <c r="J449" s="126"/>
    </row>
    <row r="450" spans="7:10" ht="12.75" x14ac:dyDescent="0.2">
      <c r="G450" s="126"/>
      <c r="H450" s="126"/>
      <c r="I450" s="126"/>
      <c r="J450" s="126"/>
    </row>
    <row r="451" spans="7:10" ht="12.75" x14ac:dyDescent="0.2">
      <c r="G451" s="126"/>
      <c r="H451" s="126"/>
      <c r="I451" s="126"/>
      <c r="J451" s="126"/>
    </row>
    <row r="452" spans="7:10" ht="12.75" x14ac:dyDescent="0.2">
      <c r="G452" s="126"/>
      <c r="H452" s="126"/>
      <c r="I452" s="126"/>
      <c r="J452" s="126"/>
    </row>
    <row r="453" spans="7:10" ht="12.75" x14ac:dyDescent="0.2">
      <c r="G453" s="126"/>
      <c r="H453" s="126"/>
      <c r="I453" s="126"/>
      <c r="J453" s="126"/>
    </row>
    <row r="454" spans="7:10" ht="12.75" x14ac:dyDescent="0.2">
      <c r="G454" s="126"/>
      <c r="H454" s="126"/>
      <c r="I454" s="126"/>
      <c r="J454" s="126"/>
    </row>
    <row r="455" spans="7:10" ht="12.75" x14ac:dyDescent="0.2">
      <c r="G455" s="126"/>
      <c r="H455" s="126"/>
      <c r="I455" s="126"/>
      <c r="J455" s="126"/>
    </row>
    <row r="456" spans="7:10" ht="12.75" x14ac:dyDescent="0.2">
      <c r="G456" s="126"/>
      <c r="H456" s="126"/>
      <c r="I456" s="126"/>
      <c r="J456" s="126"/>
    </row>
    <row r="457" spans="7:10" ht="12.75" x14ac:dyDescent="0.2">
      <c r="G457" s="126"/>
      <c r="H457" s="126"/>
      <c r="I457" s="126"/>
      <c r="J457" s="126"/>
    </row>
    <row r="458" spans="7:10" ht="12.75" x14ac:dyDescent="0.2">
      <c r="G458" s="126"/>
      <c r="H458" s="126"/>
      <c r="I458" s="126"/>
      <c r="J458" s="126"/>
    </row>
    <row r="459" spans="7:10" ht="12.75" x14ac:dyDescent="0.2">
      <c r="G459" s="126"/>
      <c r="H459" s="126"/>
      <c r="I459" s="126"/>
      <c r="J459" s="126"/>
    </row>
    <row r="460" spans="7:10" ht="12.75" x14ac:dyDescent="0.2">
      <c r="G460" s="126"/>
      <c r="H460" s="126"/>
      <c r="I460" s="126"/>
      <c r="J460" s="126"/>
    </row>
    <row r="461" spans="7:10" ht="12.75" x14ac:dyDescent="0.2">
      <c r="G461" s="126"/>
      <c r="H461" s="126"/>
      <c r="I461" s="126"/>
      <c r="J461" s="126"/>
    </row>
    <row r="462" spans="7:10" ht="12.75" x14ac:dyDescent="0.2">
      <c r="G462" s="126"/>
      <c r="H462" s="126"/>
      <c r="I462" s="126"/>
      <c r="J462" s="126"/>
    </row>
    <row r="463" spans="7:10" ht="12.75" x14ac:dyDescent="0.2">
      <c r="G463" s="126"/>
      <c r="H463" s="126"/>
      <c r="I463" s="126"/>
      <c r="J463" s="126"/>
    </row>
    <row r="464" spans="7:10" ht="12.75" x14ac:dyDescent="0.2">
      <c r="G464" s="126"/>
      <c r="H464" s="126"/>
      <c r="I464" s="126"/>
      <c r="J464" s="126"/>
    </row>
    <row r="465" spans="7:10" ht="12.75" x14ac:dyDescent="0.2">
      <c r="G465" s="126"/>
      <c r="H465" s="126"/>
      <c r="I465" s="126"/>
      <c r="J465" s="126"/>
    </row>
    <row r="466" spans="7:10" ht="12.75" x14ac:dyDescent="0.2">
      <c r="G466" s="126"/>
      <c r="H466" s="126"/>
      <c r="I466" s="126"/>
      <c r="J466" s="126"/>
    </row>
    <row r="467" spans="7:10" ht="12.75" x14ac:dyDescent="0.2">
      <c r="G467" s="126"/>
      <c r="H467" s="126"/>
      <c r="I467" s="126"/>
      <c r="J467" s="126"/>
    </row>
    <row r="468" spans="7:10" ht="12.75" x14ac:dyDescent="0.2">
      <c r="G468" s="126"/>
      <c r="H468" s="126"/>
      <c r="I468" s="126"/>
      <c r="J468" s="126"/>
    </row>
    <row r="469" spans="7:10" ht="12.75" x14ac:dyDescent="0.2">
      <c r="G469" s="126"/>
      <c r="H469" s="126"/>
      <c r="I469" s="126"/>
      <c r="J469" s="126"/>
    </row>
    <row r="470" spans="7:10" ht="12.75" x14ac:dyDescent="0.2">
      <c r="G470" s="126"/>
      <c r="H470" s="126"/>
      <c r="I470" s="126"/>
      <c r="J470" s="126"/>
    </row>
    <row r="471" spans="7:10" ht="12.75" x14ac:dyDescent="0.2">
      <c r="G471" s="126"/>
      <c r="H471" s="126"/>
      <c r="I471" s="126"/>
      <c r="J471" s="126"/>
    </row>
    <row r="472" spans="7:10" ht="12.75" x14ac:dyDescent="0.2">
      <c r="G472" s="126"/>
      <c r="H472" s="126"/>
      <c r="I472" s="126"/>
      <c r="J472" s="126"/>
    </row>
    <row r="473" spans="7:10" ht="12.75" x14ac:dyDescent="0.2">
      <c r="G473" s="126"/>
      <c r="H473" s="126"/>
      <c r="I473" s="126"/>
      <c r="J473" s="126"/>
    </row>
    <row r="474" spans="7:10" ht="12.75" x14ac:dyDescent="0.2">
      <c r="G474" s="126"/>
      <c r="H474" s="126"/>
      <c r="I474" s="126"/>
      <c r="J474" s="126"/>
    </row>
    <row r="475" spans="7:10" ht="12.75" x14ac:dyDescent="0.2">
      <c r="G475" s="126"/>
      <c r="H475" s="126"/>
      <c r="I475" s="126"/>
      <c r="J475" s="126"/>
    </row>
    <row r="476" spans="7:10" ht="12.75" x14ac:dyDescent="0.2">
      <c r="G476" s="126"/>
      <c r="H476" s="126"/>
      <c r="I476" s="126"/>
      <c r="J476" s="126"/>
    </row>
    <row r="477" spans="7:10" ht="12.75" x14ac:dyDescent="0.2">
      <c r="G477" s="126"/>
      <c r="H477" s="126"/>
      <c r="I477" s="126"/>
      <c r="J477" s="126"/>
    </row>
    <row r="478" spans="7:10" ht="12.75" x14ac:dyDescent="0.2">
      <c r="G478" s="126"/>
      <c r="H478" s="126"/>
      <c r="I478" s="126"/>
      <c r="J478" s="126"/>
    </row>
    <row r="479" spans="7:10" ht="12.75" x14ac:dyDescent="0.2">
      <c r="G479" s="126"/>
      <c r="H479" s="126"/>
      <c r="I479" s="126"/>
      <c r="J479" s="126"/>
    </row>
    <row r="480" spans="7:10" ht="12.75" x14ac:dyDescent="0.2">
      <c r="G480" s="126"/>
      <c r="H480" s="126"/>
      <c r="I480" s="126"/>
      <c r="J480" s="126"/>
    </row>
    <row r="481" spans="7:10" ht="12.75" x14ac:dyDescent="0.2">
      <c r="G481" s="126"/>
      <c r="H481" s="126"/>
      <c r="I481" s="126"/>
      <c r="J481" s="126"/>
    </row>
    <row r="482" spans="7:10" ht="12.75" x14ac:dyDescent="0.2">
      <c r="G482" s="126"/>
      <c r="H482" s="126"/>
      <c r="I482" s="126"/>
      <c r="J482" s="126"/>
    </row>
    <row r="483" spans="7:10" ht="12.75" x14ac:dyDescent="0.2">
      <c r="G483" s="126"/>
      <c r="H483" s="126"/>
      <c r="I483" s="126"/>
      <c r="J483" s="126"/>
    </row>
    <row r="484" spans="7:10" ht="12.75" x14ac:dyDescent="0.2">
      <c r="G484" s="126"/>
      <c r="H484" s="126"/>
      <c r="I484" s="126"/>
      <c r="J484" s="126"/>
    </row>
    <row r="485" spans="7:10" ht="12.75" x14ac:dyDescent="0.2">
      <c r="G485" s="126"/>
      <c r="H485" s="126"/>
      <c r="I485" s="126"/>
      <c r="J485" s="126"/>
    </row>
    <row r="486" spans="7:10" ht="12.75" x14ac:dyDescent="0.2">
      <c r="G486" s="126"/>
      <c r="H486" s="126"/>
      <c r="I486" s="126"/>
      <c r="J486" s="126"/>
    </row>
    <row r="487" spans="7:10" ht="12.75" x14ac:dyDescent="0.2">
      <c r="G487" s="126"/>
      <c r="H487" s="126"/>
      <c r="I487" s="126"/>
      <c r="J487" s="126"/>
    </row>
    <row r="488" spans="7:10" ht="12.75" x14ac:dyDescent="0.2">
      <c r="G488" s="126"/>
      <c r="H488" s="126"/>
      <c r="I488" s="126"/>
      <c r="J488" s="126"/>
    </row>
    <row r="489" spans="7:10" ht="12.75" x14ac:dyDescent="0.2">
      <c r="G489" s="126"/>
      <c r="H489" s="126"/>
      <c r="I489" s="126"/>
      <c r="J489" s="126"/>
    </row>
    <row r="490" spans="7:10" ht="12.75" x14ac:dyDescent="0.2">
      <c r="G490" s="126"/>
      <c r="H490" s="126"/>
      <c r="I490" s="126"/>
      <c r="J490" s="126"/>
    </row>
    <row r="491" spans="7:10" ht="12.75" x14ac:dyDescent="0.2">
      <c r="G491" s="126"/>
      <c r="H491" s="126"/>
      <c r="I491" s="126"/>
      <c r="J491" s="126"/>
    </row>
    <row r="492" spans="7:10" ht="12.75" x14ac:dyDescent="0.2">
      <c r="G492" s="126"/>
      <c r="H492" s="126"/>
      <c r="I492" s="126"/>
      <c r="J492" s="126"/>
    </row>
    <row r="493" spans="7:10" ht="12.75" x14ac:dyDescent="0.2">
      <c r="G493" s="126"/>
      <c r="H493" s="126"/>
      <c r="I493" s="126"/>
      <c r="J493" s="126"/>
    </row>
    <row r="494" spans="7:10" ht="12.75" x14ac:dyDescent="0.2">
      <c r="G494" s="126"/>
      <c r="H494" s="126"/>
      <c r="I494" s="126"/>
      <c r="J494" s="126"/>
    </row>
    <row r="495" spans="7:10" ht="12.75" x14ac:dyDescent="0.2">
      <c r="G495" s="126"/>
      <c r="H495" s="126"/>
      <c r="I495" s="126"/>
      <c r="J495" s="126"/>
    </row>
    <row r="496" spans="7:10" ht="12.75" x14ac:dyDescent="0.2">
      <c r="G496" s="126"/>
      <c r="H496" s="126"/>
      <c r="I496" s="126"/>
      <c r="J496" s="126"/>
    </row>
    <row r="497" spans="7:10" ht="12.75" x14ac:dyDescent="0.2">
      <c r="G497" s="126"/>
      <c r="H497" s="126"/>
      <c r="I497" s="126"/>
      <c r="J497" s="126"/>
    </row>
    <row r="498" spans="7:10" ht="12.75" x14ac:dyDescent="0.2">
      <c r="G498" s="126"/>
      <c r="H498" s="126"/>
      <c r="I498" s="126"/>
      <c r="J498" s="126"/>
    </row>
    <row r="499" spans="7:10" ht="12.75" x14ac:dyDescent="0.2">
      <c r="G499" s="126"/>
      <c r="H499" s="126"/>
      <c r="I499" s="126"/>
      <c r="J499" s="126"/>
    </row>
    <row r="500" spans="7:10" ht="12.75" x14ac:dyDescent="0.2">
      <c r="G500" s="126"/>
      <c r="H500" s="126"/>
      <c r="I500" s="126"/>
      <c r="J500" s="126"/>
    </row>
    <row r="501" spans="7:10" ht="12.75" x14ac:dyDescent="0.2">
      <c r="G501" s="126"/>
      <c r="H501" s="126"/>
      <c r="I501" s="126"/>
      <c r="J501" s="126"/>
    </row>
    <row r="502" spans="7:10" ht="12.75" x14ac:dyDescent="0.2">
      <c r="G502" s="126"/>
      <c r="H502" s="126"/>
      <c r="I502" s="126"/>
      <c r="J502" s="126"/>
    </row>
    <row r="503" spans="7:10" ht="12.75" x14ac:dyDescent="0.2">
      <c r="G503" s="126"/>
      <c r="H503" s="126"/>
      <c r="I503" s="126"/>
      <c r="J503" s="126"/>
    </row>
    <row r="504" spans="7:10" ht="12.75" x14ac:dyDescent="0.2">
      <c r="G504" s="126"/>
      <c r="H504" s="126"/>
      <c r="I504" s="126"/>
      <c r="J504" s="126"/>
    </row>
    <row r="505" spans="7:10" ht="12.75" x14ac:dyDescent="0.2">
      <c r="G505" s="126"/>
      <c r="H505" s="126"/>
      <c r="I505" s="126"/>
      <c r="J505" s="126"/>
    </row>
    <row r="506" spans="7:10" ht="12.75" x14ac:dyDescent="0.2">
      <c r="G506" s="126"/>
      <c r="H506" s="126"/>
      <c r="I506" s="126"/>
      <c r="J506" s="126"/>
    </row>
    <row r="507" spans="7:10" ht="12.75" x14ac:dyDescent="0.2">
      <c r="G507" s="126"/>
      <c r="H507" s="126"/>
      <c r="I507" s="126"/>
      <c r="J507" s="126"/>
    </row>
    <row r="508" spans="7:10" ht="12.75" x14ac:dyDescent="0.2">
      <c r="G508" s="126"/>
      <c r="H508" s="126"/>
      <c r="I508" s="126"/>
      <c r="J508" s="126"/>
    </row>
    <row r="509" spans="7:10" ht="12.75" x14ac:dyDescent="0.2">
      <c r="G509" s="126"/>
      <c r="H509" s="126"/>
      <c r="I509" s="126"/>
      <c r="J509" s="126"/>
    </row>
    <row r="510" spans="7:10" ht="12.75" x14ac:dyDescent="0.2">
      <c r="G510" s="126"/>
      <c r="H510" s="126"/>
      <c r="I510" s="126"/>
      <c r="J510" s="126"/>
    </row>
    <row r="511" spans="7:10" ht="12.75" x14ac:dyDescent="0.2">
      <c r="G511" s="126"/>
      <c r="H511" s="126"/>
      <c r="I511" s="126"/>
      <c r="J511" s="126"/>
    </row>
    <row r="512" spans="7:10" ht="12.75" x14ac:dyDescent="0.2">
      <c r="G512" s="126"/>
      <c r="H512" s="126"/>
      <c r="I512" s="126"/>
      <c r="J512" s="126"/>
    </row>
    <row r="513" spans="7:10" ht="12.75" x14ac:dyDescent="0.2">
      <c r="G513" s="126"/>
      <c r="H513" s="126"/>
      <c r="I513" s="126"/>
      <c r="J513" s="126"/>
    </row>
    <row r="514" spans="7:10" ht="12.75" x14ac:dyDescent="0.2">
      <c r="G514" s="126"/>
      <c r="H514" s="126"/>
      <c r="I514" s="126"/>
      <c r="J514" s="126"/>
    </row>
    <row r="515" spans="7:10" ht="12.75" x14ac:dyDescent="0.2">
      <c r="G515" s="126"/>
      <c r="H515" s="126"/>
      <c r="I515" s="126"/>
      <c r="J515" s="126"/>
    </row>
    <row r="516" spans="7:10" ht="12.75" x14ac:dyDescent="0.2">
      <c r="G516" s="126"/>
      <c r="H516" s="126"/>
      <c r="I516" s="126"/>
      <c r="J516" s="126"/>
    </row>
    <row r="517" spans="7:10" ht="12.75" x14ac:dyDescent="0.2">
      <c r="G517" s="126"/>
      <c r="H517" s="126"/>
      <c r="I517" s="126"/>
      <c r="J517" s="126"/>
    </row>
    <row r="518" spans="7:10" ht="12.75" x14ac:dyDescent="0.2">
      <c r="G518" s="126"/>
      <c r="H518" s="126"/>
      <c r="I518" s="126"/>
      <c r="J518" s="126"/>
    </row>
    <row r="519" spans="7:10" ht="12.75" x14ac:dyDescent="0.2">
      <c r="G519" s="126"/>
      <c r="H519" s="126"/>
      <c r="I519" s="126"/>
      <c r="J519" s="126"/>
    </row>
    <row r="520" spans="7:10" ht="12.75" x14ac:dyDescent="0.2">
      <c r="G520" s="126"/>
      <c r="H520" s="126"/>
      <c r="I520" s="126"/>
      <c r="J520" s="126"/>
    </row>
    <row r="521" spans="7:10" ht="12.75" x14ac:dyDescent="0.2">
      <c r="G521" s="126"/>
      <c r="H521" s="126"/>
      <c r="I521" s="126"/>
      <c r="J521" s="126"/>
    </row>
    <row r="522" spans="7:10" ht="12.75" x14ac:dyDescent="0.2">
      <c r="G522" s="126"/>
      <c r="H522" s="126"/>
      <c r="I522" s="126"/>
      <c r="J522" s="126"/>
    </row>
    <row r="523" spans="7:10" ht="12.75" x14ac:dyDescent="0.2">
      <c r="G523" s="126"/>
      <c r="H523" s="126"/>
      <c r="I523" s="126"/>
      <c r="J523" s="126"/>
    </row>
    <row r="524" spans="7:10" ht="12.75" x14ac:dyDescent="0.2">
      <c r="G524" s="126"/>
      <c r="H524" s="126"/>
      <c r="I524" s="126"/>
      <c r="J524" s="126"/>
    </row>
    <row r="525" spans="7:10" ht="12.75" x14ac:dyDescent="0.2">
      <c r="G525" s="126"/>
      <c r="H525" s="126"/>
      <c r="I525" s="126"/>
      <c r="J525" s="126"/>
    </row>
    <row r="526" spans="7:10" ht="12.75" x14ac:dyDescent="0.2">
      <c r="G526" s="126"/>
      <c r="H526" s="126"/>
      <c r="I526" s="126"/>
      <c r="J526" s="126"/>
    </row>
    <row r="527" spans="7:10" ht="12.75" x14ac:dyDescent="0.2">
      <c r="G527" s="126"/>
      <c r="H527" s="126"/>
      <c r="I527" s="126"/>
      <c r="J527" s="126"/>
    </row>
    <row r="528" spans="7:10" ht="12.75" x14ac:dyDescent="0.2">
      <c r="G528" s="126"/>
      <c r="H528" s="126"/>
      <c r="I528" s="126"/>
      <c r="J528" s="126"/>
    </row>
    <row r="529" spans="7:10" ht="12.75" x14ac:dyDescent="0.2">
      <c r="G529" s="126"/>
      <c r="H529" s="126"/>
      <c r="I529" s="126"/>
      <c r="J529" s="126"/>
    </row>
    <row r="530" spans="7:10" ht="12.75" x14ac:dyDescent="0.2">
      <c r="G530" s="126"/>
      <c r="H530" s="126"/>
      <c r="I530" s="126"/>
      <c r="J530" s="126"/>
    </row>
    <row r="531" spans="7:10" ht="12.75" x14ac:dyDescent="0.2">
      <c r="G531" s="126"/>
      <c r="H531" s="126"/>
      <c r="I531" s="126"/>
      <c r="J531" s="126"/>
    </row>
    <row r="532" spans="7:10" ht="12.75" x14ac:dyDescent="0.2">
      <c r="G532" s="126"/>
      <c r="H532" s="126"/>
      <c r="I532" s="126"/>
      <c r="J532" s="126"/>
    </row>
    <row r="533" spans="7:10" ht="12.75" x14ac:dyDescent="0.2">
      <c r="G533" s="126"/>
      <c r="H533" s="126"/>
      <c r="I533" s="126"/>
      <c r="J533" s="126"/>
    </row>
    <row r="534" spans="7:10" ht="12.75" x14ac:dyDescent="0.2">
      <c r="G534" s="126"/>
      <c r="H534" s="126"/>
      <c r="I534" s="126"/>
      <c r="J534" s="126"/>
    </row>
    <row r="535" spans="7:10" ht="12.75" x14ac:dyDescent="0.2">
      <c r="G535" s="126"/>
      <c r="H535" s="126"/>
      <c r="I535" s="126"/>
      <c r="J535" s="126"/>
    </row>
    <row r="536" spans="7:10" ht="12.75" x14ac:dyDescent="0.2">
      <c r="G536" s="126"/>
      <c r="H536" s="126"/>
      <c r="I536" s="126"/>
      <c r="J536" s="126"/>
    </row>
    <row r="537" spans="7:10" ht="12.75" x14ac:dyDescent="0.2">
      <c r="G537" s="126"/>
      <c r="H537" s="126"/>
      <c r="I537" s="126"/>
      <c r="J537" s="126"/>
    </row>
    <row r="538" spans="7:10" ht="12.75" x14ac:dyDescent="0.2">
      <c r="G538" s="126"/>
      <c r="H538" s="126"/>
      <c r="I538" s="126"/>
      <c r="J538" s="126"/>
    </row>
    <row r="539" spans="7:10" ht="12.75" x14ac:dyDescent="0.2">
      <c r="G539" s="126"/>
      <c r="H539" s="126"/>
      <c r="I539" s="126"/>
      <c r="J539" s="126"/>
    </row>
    <row r="540" spans="7:10" ht="12.75" x14ac:dyDescent="0.2">
      <c r="G540" s="126"/>
      <c r="H540" s="126"/>
      <c r="I540" s="126"/>
      <c r="J540" s="126"/>
    </row>
    <row r="541" spans="7:10" ht="12.75" x14ac:dyDescent="0.2">
      <c r="G541" s="126"/>
      <c r="H541" s="126"/>
      <c r="I541" s="126"/>
      <c r="J541" s="126"/>
    </row>
    <row r="542" spans="7:10" ht="12.75" x14ac:dyDescent="0.2">
      <c r="G542" s="126"/>
      <c r="H542" s="126"/>
      <c r="I542" s="126"/>
      <c r="J542" s="126"/>
    </row>
    <row r="543" spans="7:10" ht="12.75" x14ac:dyDescent="0.2">
      <c r="G543" s="126"/>
      <c r="H543" s="126"/>
      <c r="I543" s="126"/>
      <c r="J543" s="126"/>
    </row>
    <row r="544" spans="7:10" ht="12.75" x14ac:dyDescent="0.2">
      <c r="G544" s="126"/>
      <c r="H544" s="126"/>
      <c r="I544" s="126"/>
      <c r="J544" s="126"/>
    </row>
    <row r="545" spans="7:10" ht="12.75" x14ac:dyDescent="0.2">
      <c r="G545" s="126"/>
      <c r="H545" s="126"/>
      <c r="I545" s="126"/>
      <c r="J545" s="126"/>
    </row>
    <row r="546" spans="7:10" ht="12.75" x14ac:dyDescent="0.2">
      <c r="G546" s="126"/>
      <c r="H546" s="126"/>
      <c r="I546" s="126"/>
      <c r="J546" s="126"/>
    </row>
    <row r="547" spans="7:10" ht="12.75" x14ac:dyDescent="0.2">
      <c r="G547" s="126"/>
      <c r="H547" s="126"/>
      <c r="I547" s="126"/>
      <c r="J547" s="126"/>
    </row>
    <row r="548" spans="7:10" ht="12.75" x14ac:dyDescent="0.2">
      <c r="G548" s="126"/>
      <c r="H548" s="126"/>
      <c r="I548" s="126"/>
      <c r="J548" s="126"/>
    </row>
    <row r="549" spans="7:10" ht="12.75" x14ac:dyDescent="0.2">
      <c r="G549" s="126"/>
      <c r="H549" s="126"/>
      <c r="I549" s="126"/>
      <c r="J549" s="126"/>
    </row>
    <row r="550" spans="7:10" ht="12.75" x14ac:dyDescent="0.2">
      <c r="G550" s="126"/>
      <c r="H550" s="126"/>
      <c r="I550" s="126"/>
      <c r="J550" s="126"/>
    </row>
    <row r="551" spans="7:10" ht="12.75" x14ac:dyDescent="0.2">
      <c r="G551" s="126"/>
      <c r="H551" s="126"/>
      <c r="I551" s="126"/>
      <c r="J551" s="126"/>
    </row>
    <row r="552" spans="7:10" ht="12.75" x14ac:dyDescent="0.2">
      <c r="G552" s="126"/>
      <c r="H552" s="126"/>
      <c r="I552" s="126"/>
      <c r="J552" s="126"/>
    </row>
    <row r="553" spans="7:10" ht="12.75" x14ac:dyDescent="0.2">
      <c r="G553" s="126"/>
      <c r="H553" s="126"/>
      <c r="I553" s="126"/>
      <c r="J553" s="126"/>
    </row>
    <row r="554" spans="7:10" ht="12.75" x14ac:dyDescent="0.2">
      <c r="G554" s="126"/>
      <c r="H554" s="126"/>
      <c r="I554" s="126"/>
      <c r="J554" s="126"/>
    </row>
    <row r="555" spans="7:10" ht="12.75" x14ac:dyDescent="0.2">
      <c r="G555" s="126"/>
      <c r="H555" s="126"/>
      <c r="I555" s="126"/>
      <c r="J555" s="126"/>
    </row>
    <row r="556" spans="7:10" ht="12.75" x14ac:dyDescent="0.2">
      <c r="G556" s="126"/>
      <c r="H556" s="126"/>
      <c r="I556" s="126"/>
      <c r="J556" s="126"/>
    </row>
    <row r="557" spans="7:10" ht="12.75" x14ac:dyDescent="0.2">
      <c r="G557" s="126"/>
      <c r="H557" s="126"/>
      <c r="I557" s="126"/>
      <c r="J557" s="126"/>
    </row>
    <row r="558" spans="7:10" ht="12.75" x14ac:dyDescent="0.2">
      <c r="G558" s="126"/>
      <c r="H558" s="126"/>
      <c r="I558" s="126"/>
      <c r="J558" s="126"/>
    </row>
    <row r="559" spans="7:10" ht="12.75" x14ac:dyDescent="0.2">
      <c r="G559" s="126"/>
      <c r="H559" s="126"/>
      <c r="I559" s="126"/>
      <c r="J559" s="126"/>
    </row>
    <row r="560" spans="7:10" ht="12.75" x14ac:dyDescent="0.2">
      <c r="G560" s="126"/>
      <c r="H560" s="126"/>
      <c r="I560" s="126"/>
      <c r="J560" s="126"/>
    </row>
    <row r="561" spans="7:10" ht="12.75" x14ac:dyDescent="0.2">
      <c r="G561" s="126"/>
      <c r="H561" s="126"/>
      <c r="I561" s="126"/>
      <c r="J561" s="126"/>
    </row>
    <row r="562" spans="7:10" ht="12.75" x14ac:dyDescent="0.2">
      <c r="G562" s="126"/>
      <c r="H562" s="126"/>
      <c r="I562" s="126"/>
      <c r="J562" s="126"/>
    </row>
    <row r="563" spans="7:10" ht="12.75" x14ac:dyDescent="0.2">
      <c r="G563" s="126"/>
      <c r="H563" s="126"/>
      <c r="I563" s="126"/>
      <c r="J563" s="126"/>
    </row>
    <row r="564" spans="7:10" ht="12.75" x14ac:dyDescent="0.2">
      <c r="G564" s="126"/>
      <c r="H564" s="126"/>
      <c r="I564" s="126"/>
      <c r="J564" s="126"/>
    </row>
    <row r="565" spans="7:10" ht="12.75" x14ac:dyDescent="0.2">
      <c r="G565" s="126"/>
      <c r="H565" s="126"/>
      <c r="I565" s="126"/>
      <c r="J565" s="126"/>
    </row>
    <row r="566" spans="7:10" ht="12.75" x14ac:dyDescent="0.2">
      <c r="G566" s="126"/>
      <c r="H566" s="126"/>
      <c r="I566" s="126"/>
      <c r="J566" s="126"/>
    </row>
    <row r="567" spans="7:10" ht="12.75" x14ac:dyDescent="0.2">
      <c r="G567" s="126"/>
      <c r="H567" s="126"/>
      <c r="I567" s="126"/>
      <c r="J567" s="126"/>
    </row>
    <row r="568" spans="7:10" ht="12.75" x14ac:dyDescent="0.2">
      <c r="G568" s="126"/>
      <c r="H568" s="126"/>
      <c r="I568" s="126"/>
      <c r="J568" s="126"/>
    </row>
    <row r="569" spans="7:10" ht="12.75" x14ac:dyDescent="0.2">
      <c r="G569" s="126"/>
      <c r="H569" s="126"/>
      <c r="I569" s="126"/>
      <c r="J569" s="126"/>
    </row>
    <row r="570" spans="7:10" ht="12.75" x14ac:dyDescent="0.2">
      <c r="G570" s="126"/>
      <c r="H570" s="126"/>
      <c r="I570" s="126"/>
      <c r="J570" s="126"/>
    </row>
    <row r="571" spans="7:10" ht="12.75" x14ac:dyDescent="0.2">
      <c r="G571" s="126"/>
      <c r="H571" s="126"/>
      <c r="I571" s="126"/>
      <c r="J571" s="126"/>
    </row>
    <row r="572" spans="7:10" ht="12.75" x14ac:dyDescent="0.2">
      <c r="G572" s="126"/>
      <c r="H572" s="126"/>
      <c r="I572" s="126"/>
      <c r="J572" s="126"/>
    </row>
    <row r="573" spans="7:10" ht="12.75" x14ac:dyDescent="0.2">
      <c r="G573" s="126"/>
      <c r="H573" s="126"/>
      <c r="I573" s="126"/>
      <c r="J573" s="126"/>
    </row>
    <row r="574" spans="7:10" ht="12.75" x14ac:dyDescent="0.2">
      <c r="G574" s="126"/>
      <c r="H574" s="126"/>
      <c r="I574" s="126"/>
      <c r="J574" s="126"/>
    </row>
    <row r="575" spans="7:10" ht="12.75" x14ac:dyDescent="0.2">
      <c r="G575" s="126"/>
      <c r="H575" s="126"/>
      <c r="I575" s="126"/>
      <c r="J575" s="126"/>
    </row>
    <row r="576" spans="7:10" ht="12.75" x14ac:dyDescent="0.2">
      <c r="G576" s="126"/>
      <c r="H576" s="126"/>
      <c r="I576" s="126"/>
      <c r="J576" s="126"/>
    </row>
    <row r="577" spans="7:10" ht="12.75" x14ac:dyDescent="0.2">
      <c r="G577" s="126"/>
      <c r="H577" s="126"/>
      <c r="I577" s="126"/>
      <c r="J577" s="126"/>
    </row>
    <row r="578" spans="7:10" ht="12.75" x14ac:dyDescent="0.2">
      <c r="G578" s="126"/>
      <c r="H578" s="126"/>
      <c r="I578" s="126"/>
      <c r="J578" s="126"/>
    </row>
    <row r="579" spans="7:10" ht="12.75" x14ac:dyDescent="0.2">
      <c r="G579" s="126"/>
      <c r="H579" s="126"/>
      <c r="I579" s="126"/>
      <c r="J579" s="126"/>
    </row>
    <row r="580" spans="7:10" ht="12.75" x14ac:dyDescent="0.2">
      <c r="G580" s="126"/>
      <c r="H580" s="126"/>
      <c r="I580" s="126"/>
      <c r="J580" s="126"/>
    </row>
    <row r="581" spans="7:10" ht="12.75" x14ac:dyDescent="0.2">
      <c r="G581" s="126"/>
      <c r="H581" s="126"/>
      <c r="I581" s="126"/>
      <c r="J581" s="126"/>
    </row>
    <row r="582" spans="7:10" ht="12.75" x14ac:dyDescent="0.2">
      <c r="G582" s="126"/>
      <c r="H582" s="126"/>
      <c r="I582" s="126"/>
      <c r="J582" s="126"/>
    </row>
    <row r="583" spans="7:10" ht="12.75" x14ac:dyDescent="0.2">
      <c r="G583" s="126"/>
      <c r="H583" s="126"/>
      <c r="I583" s="126"/>
      <c r="J583" s="126"/>
    </row>
    <row r="584" spans="7:10" ht="12.75" x14ac:dyDescent="0.2">
      <c r="G584" s="126"/>
      <c r="H584" s="126"/>
      <c r="I584" s="126"/>
      <c r="J584" s="126"/>
    </row>
    <row r="585" spans="7:10" ht="12.75" x14ac:dyDescent="0.2">
      <c r="G585" s="126"/>
      <c r="H585" s="126"/>
      <c r="I585" s="126"/>
      <c r="J585" s="126"/>
    </row>
    <row r="586" spans="7:10" ht="12.75" x14ac:dyDescent="0.2">
      <c r="G586" s="126"/>
      <c r="H586" s="126"/>
      <c r="I586" s="126"/>
      <c r="J586" s="126"/>
    </row>
    <row r="587" spans="7:10" ht="12.75" x14ac:dyDescent="0.2">
      <c r="G587" s="126"/>
      <c r="H587" s="126"/>
      <c r="I587" s="126"/>
      <c r="J587" s="126"/>
    </row>
    <row r="588" spans="7:10" ht="12.75" x14ac:dyDescent="0.2">
      <c r="G588" s="126"/>
      <c r="H588" s="126"/>
      <c r="I588" s="126"/>
      <c r="J588" s="126"/>
    </row>
    <row r="589" spans="7:10" ht="12.75" x14ac:dyDescent="0.2">
      <c r="G589" s="126"/>
      <c r="H589" s="126"/>
      <c r="I589" s="126"/>
      <c r="J589" s="126"/>
    </row>
    <row r="590" spans="7:10" ht="12.75" x14ac:dyDescent="0.2">
      <c r="G590" s="126"/>
      <c r="H590" s="126"/>
      <c r="I590" s="126"/>
      <c r="J590" s="126"/>
    </row>
    <row r="591" spans="7:10" ht="12.75" x14ac:dyDescent="0.2">
      <c r="G591" s="126"/>
      <c r="H591" s="126"/>
      <c r="I591" s="126"/>
      <c r="J591" s="126"/>
    </row>
    <row r="592" spans="7:10" ht="12.75" x14ac:dyDescent="0.2">
      <c r="G592" s="126"/>
      <c r="H592" s="126"/>
      <c r="I592" s="126"/>
      <c r="J592" s="126"/>
    </row>
    <row r="593" spans="7:10" ht="12.75" x14ac:dyDescent="0.2">
      <c r="G593" s="126"/>
      <c r="H593" s="126"/>
      <c r="I593" s="126"/>
      <c r="J593" s="126"/>
    </row>
    <row r="594" spans="7:10" ht="12.75" x14ac:dyDescent="0.2">
      <c r="G594" s="126"/>
      <c r="H594" s="126"/>
      <c r="I594" s="126"/>
      <c r="J594" s="126"/>
    </row>
    <row r="595" spans="7:10" ht="12.75" x14ac:dyDescent="0.2">
      <c r="G595" s="126"/>
      <c r="H595" s="126"/>
      <c r="I595" s="126"/>
      <c r="J595" s="126"/>
    </row>
    <row r="596" spans="7:10" ht="12.75" x14ac:dyDescent="0.2">
      <c r="G596" s="126"/>
      <c r="H596" s="126"/>
      <c r="I596" s="126"/>
      <c r="J596" s="126"/>
    </row>
    <row r="597" spans="7:10" ht="12.75" x14ac:dyDescent="0.2">
      <c r="G597" s="126"/>
      <c r="H597" s="126"/>
      <c r="I597" s="126"/>
      <c r="J597" s="126"/>
    </row>
    <row r="598" spans="7:10" ht="12.75" x14ac:dyDescent="0.2">
      <c r="G598" s="126"/>
      <c r="H598" s="126"/>
      <c r="I598" s="126"/>
      <c r="J598" s="126"/>
    </row>
    <row r="599" spans="7:10" ht="12.75" x14ac:dyDescent="0.2">
      <c r="G599" s="126"/>
      <c r="H599" s="126"/>
      <c r="I599" s="126"/>
      <c r="J599" s="126"/>
    </row>
    <row r="600" spans="7:10" ht="12.75" x14ac:dyDescent="0.2">
      <c r="G600" s="126"/>
      <c r="H600" s="126"/>
      <c r="I600" s="126"/>
      <c r="J600" s="126"/>
    </row>
    <row r="601" spans="7:10" ht="12.75" x14ac:dyDescent="0.2">
      <c r="G601" s="126"/>
      <c r="H601" s="126"/>
      <c r="I601" s="126"/>
      <c r="J601" s="126"/>
    </row>
    <row r="602" spans="7:10" ht="12.75" x14ac:dyDescent="0.2">
      <c r="G602" s="126"/>
      <c r="H602" s="126"/>
      <c r="I602" s="126"/>
      <c r="J602" s="126"/>
    </row>
    <row r="603" spans="7:10" ht="12.75" x14ac:dyDescent="0.2">
      <c r="G603" s="126"/>
      <c r="H603" s="126"/>
      <c r="I603" s="126"/>
      <c r="J603" s="126"/>
    </row>
    <row r="604" spans="7:10" ht="12.75" x14ac:dyDescent="0.2">
      <c r="G604" s="126"/>
      <c r="H604" s="126"/>
      <c r="I604" s="126"/>
      <c r="J604" s="126"/>
    </row>
    <row r="605" spans="7:10" ht="12.75" x14ac:dyDescent="0.2">
      <c r="G605" s="126"/>
      <c r="H605" s="126"/>
      <c r="I605" s="126"/>
      <c r="J605" s="126"/>
    </row>
    <row r="606" spans="7:10" ht="12.75" x14ac:dyDescent="0.2">
      <c r="G606" s="126"/>
      <c r="H606" s="126"/>
      <c r="I606" s="126"/>
      <c r="J606" s="126"/>
    </row>
    <row r="607" spans="7:10" ht="12.75" x14ac:dyDescent="0.2">
      <c r="G607" s="126"/>
      <c r="H607" s="126"/>
      <c r="I607" s="126"/>
      <c r="J607" s="126"/>
    </row>
    <row r="608" spans="7:10" ht="12.75" x14ac:dyDescent="0.2">
      <c r="G608" s="126"/>
      <c r="H608" s="126"/>
      <c r="I608" s="126"/>
      <c r="J608" s="126"/>
    </row>
    <row r="609" spans="7:10" ht="12.75" x14ac:dyDescent="0.2">
      <c r="G609" s="126"/>
      <c r="H609" s="126"/>
      <c r="I609" s="126"/>
      <c r="J609" s="126"/>
    </row>
    <row r="610" spans="7:10" ht="12.75" x14ac:dyDescent="0.2">
      <c r="G610" s="126"/>
      <c r="H610" s="126"/>
      <c r="I610" s="126"/>
      <c r="J610" s="126"/>
    </row>
    <row r="611" spans="7:10" ht="12.75" x14ac:dyDescent="0.2">
      <c r="G611" s="126"/>
      <c r="H611" s="126"/>
      <c r="I611" s="126"/>
      <c r="J611" s="126"/>
    </row>
    <row r="612" spans="7:10" ht="12.75" x14ac:dyDescent="0.2">
      <c r="G612" s="126"/>
      <c r="H612" s="126"/>
      <c r="I612" s="126"/>
      <c r="J612" s="126"/>
    </row>
    <row r="613" spans="7:10" ht="12.75" x14ac:dyDescent="0.2">
      <c r="G613" s="126"/>
      <c r="H613" s="126"/>
      <c r="I613" s="126"/>
      <c r="J613" s="126"/>
    </row>
    <row r="614" spans="7:10" ht="12.75" x14ac:dyDescent="0.2">
      <c r="G614" s="126"/>
      <c r="H614" s="126"/>
      <c r="I614" s="126"/>
      <c r="J614" s="126"/>
    </row>
    <row r="615" spans="7:10" ht="12.75" x14ac:dyDescent="0.2">
      <c r="G615" s="126"/>
      <c r="H615" s="126"/>
      <c r="I615" s="126"/>
      <c r="J615" s="126"/>
    </row>
    <row r="616" spans="7:10" ht="12.75" x14ac:dyDescent="0.2">
      <c r="G616" s="126"/>
      <c r="H616" s="126"/>
      <c r="I616" s="126"/>
      <c r="J616" s="126"/>
    </row>
    <row r="617" spans="7:10" ht="12.75" x14ac:dyDescent="0.2">
      <c r="G617" s="126"/>
      <c r="H617" s="126"/>
      <c r="I617" s="126"/>
      <c r="J617" s="126"/>
    </row>
    <row r="618" spans="7:10" ht="12.75" x14ac:dyDescent="0.2">
      <c r="G618" s="126"/>
      <c r="H618" s="126"/>
      <c r="I618" s="126"/>
      <c r="J618" s="126"/>
    </row>
    <row r="619" spans="7:10" ht="12.75" x14ac:dyDescent="0.2">
      <c r="G619" s="126"/>
      <c r="H619" s="126"/>
      <c r="I619" s="126"/>
      <c r="J619" s="126"/>
    </row>
    <row r="620" spans="7:10" ht="12.75" x14ac:dyDescent="0.2">
      <c r="G620" s="126"/>
      <c r="H620" s="126"/>
      <c r="I620" s="126"/>
      <c r="J620" s="126"/>
    </row>
    <row r="621" spans="7:10" ht="12.75" x14ac:dyDescent="0.2">
      <c r="G621" s="126"/>
      <c r="H621" s="126"/>
      <c r="I621" s="126"/>
      <c r="J621" s="126"/>
    </row>
    <row r="622" spans="7:10" ht="12.75" x14ac:dyDescent="0.2">
      <c r="G622" s="126"/>
      <c r="H622" s="126"/>
      <c r="I622" s="126"/>
      <c r="J622" s="126"/>
    </row>
    <row r="623" spans="7:10" ht="12.75" x14ac:dyDescent="0.2">
      <c r="G623" s="126"/>
      <c r="H623" s="126"/>
      <c r="I623" s="126"/>
      <c r="J623" s="126"/>
    </row>
    <row r="624" spans="7:10" ht="12.75" x14ac:dyDescent="0.2">
      <c r="G624" s="126"/>
      <c r="H624" s="126"/>
      <c r="I624" s="126"/>
      <c r="J624" s="126"/>
    </row>
    <row r="625" spans="7:10" ht="12.75" x14ac:dyDescent="0.2">
      <c r="G625" s="126"/>
      <c r="H625" s="126"/>
      <c r="I625" s="126"/>
      <c r="J625" s="126"/>
    </row>
    <row r="626" spans="7:10" ht="12.75" x14ac:dyDescent="0.2">
      <c r="G626" s="126"/>
      <c r="H626" s="126"/>
      <c r="I626" s="126"/>
      <c r="J626" s="126"/>
    </row>
    <row r="627" spans="7:10" ht="12.75" x14ac:dyDescent="0.2">
      <c r="G627" s="126"/>
      <c r="H627" s="126"/>
      <c r="I627" s="126"/>
      <c r="J627" s="126"/>
    </row>
    <row r="628" spans="7:10" ht="12.75" x14ac:dyDescent="0.2">
      <c r="G628" s="126"/>
      <c r="H628" s="126"/>
      <c r="I628" s="126"/>
      <c r="J628" s="126"/>
    </row>
    <row r="629" spans="7:10" ht="12.75" x14ac:dyDescent="0.2">
      <c r="G629" s="126"/>
      <c r="H629" s="126"/>
      <c r="I629" s="126"/>
      <c r="J629" s="126"/>
    </row>
    <row r="630" spans="7:10" ht="12.75" x14ac:dyDescent="0.2">
      <c r="G630" s="126"/>
      <c r="H630" s="126"/>
      <c r="I630" s="126"/>
      <c r="J630" s="126"/>
    </row>
    <row r="631" spans="7:10" ht="12.75" x14ac:dyDescent="0.2">
      <c r="G631" s="126"/>
      <c r="H631" s="126"/>
      <c r="I631" s="126"/>
      <c r="J631" s="126"/>
    </row>
    <row r="632" spans="7:10" ht="12.75" x14ac:dyDescent="0.2">
      <c r="G632" s="126"/>
      <c r="H632" s="126"/>
      <c r="I632" s="126"/>
      <c r="J632" s="126"/>
    </row>
    <row r="633" spans="7:10" ht="12.75" x14ac:dyDescent="0.2">
      <c r="G633" s="126"/>
      <c r="H633" s="126"/>
      <c r="I633" s="126"/>
      <c r="J633" s="126"/>
    </row>
    <row r="634" spans="7:10" ht="12.75" x14ac:dyDescent="0.2">
      <c r="G634" s="126"/>
      <c r="H634" s="126"/>
      <c r="I634" s="126"/>
      <c r="J634" s="126"/>
    </row>
    <row r="635" spans="7:10" ht="12.75" x14ac:dyDescent="0.2">
      <c r="G635" s="126"/>
      <c r="H635" s="126"/>
      <c r="I635" s="126"/>
      <c r="J635" s="126"/>
    </row>
    <row r="636" spans="7:10" ht="12.75" x14ac:dyDescent="0.2">
      <c r="G636" s="126"/>
      <c r="H636" s="126"/>
      <c r="I636" s="126"/>
      <c r="J636" s="126"/>
    </row>
    <row r="637" spans="7:10" ht="12.75" x14ac:dyDescent="0.2">
      <c r="G637" s="126"/>
      <c r="H637" s="126"/>
      <c r="I637" s="126"/>
      <c r="J637" s="126"/>
    </row>
    <row r="638" spans="7:10" ht="12.75" x14ac:dyDescent="0.2">
      <c r="G638" s="126"/>
      <c r="H638" s="126"/>
      <c r="I638" s="126"/>
      <c r="J638" s="126"/>
    </row>
    <row r="639" spans="7:10" ht="12.75" x14ac:dyDescent="0.2">
      <c r="G639" s="126"/>
      <c r="H639" s="126"/>
      <c r="I639" s="126"/>
      <c r="J639" s="126"/>
    </row>
    <row r="640" spans="7:10" ht="12.75" x14ac:dyDescent="0.2">
      <c r="G640" s="126"/>
      <c r="H640" s="126"/>
      <c r="I640" s="126"/>
      <c r="J640" s="126"/>
    </row>
    <row r="641" spans="7:10" ht="12.75" x14ac:dyDescent="0.2">
      <c r="G641" s="126"/>
      <c r="H641" s="126"/>
      <c r="I641" s="126"/>
      <c r="J641" s="126"/>
    </row>
    <row r="642" spans="7:10" ht="12.75" x14ac:dyDescent="0.2">
      <c r="G642" s="126"/>
      <c r="H642" s="126"/>
      <c r="I642" s="126"/>
      <c r="J642" s="126"/>
    </row>
    <row r="643" spans="7:10" ht="12.75" x14ac:dyDescent="0.2">
      <c r="G643" s="126"/>
      <c r="H643" s="126"/>
      <c r="I643" s="126"/>
      <c r="J643" s="126"/>
    </row>
    <row r="644" spans="7:10" ht="12.75" x14ac:dyDescent="0.2">
      <c r="G644" s="126"/>
      <c r="H644" s="126"/>
      <c r="I644" s="126"/>
      <c r="J644" s="126"/>
    </row>
    <row r="645" spans="7:10" ht="12.75" x14ac:dyDescent="0.2">
      <c r="G645" s="126"/>
      <c r="H645" s="126"/>
      <c r="I645" s="126"/>
      <c r="J645" s="126"/>
    </row>
    <row r="646" spans="7:10" ht="12.75" x14ac:dyDescent="0.2">
      <c r="G646" s="126"/>
      <c r="H646" s="126"/>
      <c r="I646" s="126"/>
      <c r="J646" s="126"/>
    </row>
    <row r="647" spans="7:10" ht="12.75" x14ac:dyDescent="0.2">
      <c r="G647" s="126"/>
      <c r="H647" s="126"/>
      <c r="I647" s="126"/>
      <c r="J647" s="126"/>
    </row>
    <row r="648" spans="7:10" ht="12.75" x14ac:dyDescent="0.2">
      <c r="G648" s="126"/>
      <c r="H648" s="126"/>
      <c r="I648" s="126"/>
      <c r="J648" s="126"/>
    </row>
    <row r="649" spans="7:10" ht="12.75" x14ac:dyDescent="0.2">
      <c r="G649" s="126"/>
      <c r="H649" s="126"/>
      <c r="I649" s="126"/>
      <c r="J649" s="126"/>
    </row>
    <row r="650" spans="7:10" ht="12.75" x14ac:dyDescent="0.2">
      <c r="G650" s="126"/>
      <c r="H650" s="126"/>
      <c r="I650" s="126"/>
      <c r="J650" s="126"/>
    </row>
    <row r="651" spans="7:10" ht="12.75" x14ac:dyDescent="0.2">
      <c r="G651" s="126"/>
      <c r="H651" s="126"/>
      <c r="I651" s="126"/>
      <c r="J651" s="126"/>
    </row>
    <row r="652" spans="7:10" ht="12.75" x14ac:dyDescent="0.2">
      <c r="G652" s="126"/>
      <c r="H652" s="126"/>
      <c r="I652" s="126"/>
      <c r="J652" s="126"/>
    </row>
    <row r="653" spans="7:10" ht="12.75" x14ac:dyDescent="0.2">
      <c r="G653" s="126"/>
      <c r="H653" s="126"/>
      <c r="I653" s="126"/>
      <c r="J653" s="126"/>
    </row>
    <row r="654" spans="7:10" ht="12.75" x14ac:dyDescent="0.2">
      <c r="G654" s="126"/>
      <c r="H654" s="126"/>
      <c r="I654" s="126"/>
      <c r="J654" s="126"/>
    </row>
    <row r="655" spans="7:10" ht="12.75" x14ac:dyDescent="0.2">
      <c r="G655" s="126"/>
      <c r="H655" s="126"/>
      <c r="I655" s="126"/>
      <c r="J655" s="126"/>
    </row>
    <row r="656" spans="7:10" ht="12.75" x14ac:dyDescent="0.2">
      <c r="G656" s="126"/>
      <c r="H656" s="126"/>
      <c r="I656" s="126"/>
      <c r="J656" s="126"/>
    </row>
    <row r="657" spans="7:10" ht="12.75" x14ac:dyDescent="0.2">
      <c r="G657" s="126"/>
      <c r="H657" s="126"/>
      <c r="I657" s="126"/>
      <c r="J657" s="126"/>
    </row>
    <row r="658" spans="7:10" ht="12.75" x14ac:dyDescent="0.2">
      <c r="G658" s="126"/>
      <c r="H658" s="126"/>
      <c r="I658" s="126"/>
      <c r="J658" s="126"/>
    </row>
    <row r="659" spans="7:10" ht="12.75" x14ac:dyDescent="0.2">
      <c r="G659" s="126"/>
      <c r="H659" s="126"/>
      <c r="I659" s="126"/>
      <c r="J659" s="126"/>
    </row>
    <row r="660" spans="7:10" ht="12.75" x14ac:dyDescent="0.2">
      <c r="G660" s="126"/>
      <c r="H660" s="126"/>
      <c r="I660" s="126"/>
      <c r="J660" s="126"/>
    </row>
    <row r="661" spans="7:10" ht="12.75" x14ac:dyDescent="0.2">
      <c r="G661" s="126"/>
      <c r="H661" s="126"/>
      <c r="I661" s="126"/>
      <c r="J661" s="126"/>
    </row>
    <row r="662" spans="7:10" ht="12.75" x14ac:dyDescent="0.2">
      <c r="G662" s="126"/>
      <c r="H662" s="126"/>
      <c r="I662" s="126"/>
      <c r="J662" s="126"/>
    </row>
    <row r="663" spans="7:10" ht="12.75" x14ac:dyDescent="0.2">
      <c r="G663" s="126"/>
      <c r="H663" s="126"/>
      <c r="I663" s="126"/>
      <c r="J663" s="126"/>
    </row>
    <row r="664" spans="7:10" ht="12.75" x14ac:dyDescent="0.2">
      <c r="G664" s="126"/>
      <c r="H664" s="126"/>
      <c r="I664" s="126"/>
      <c r="J664" s="126"/>
    </row>
    <row r="665" spans="7:10" ht="12.75" x14ac:dyDescent="0.2">
      <c r="G665" s="126"/>
      <c r="H665" s="126"/>
      <c r="I665" s="126"/>
      <c r="J665" s="126"/>
    </row>
    <row r="666" spans="7:10" ht="12.75" x14ac:dyDescent="0.2">
      <c r="G666" s="126"/>
      <c r="H666" s="126"/>
      <c r="I666" s="126"/>
      <c r="J666" s="126"/>
    </row>
    <row r="667" spans="7:10" ht="12.75" x14ac:dyDescent="0.2">
      <c r="G667" s="126"/>
      <c r="H667" s="126"/>
      <c r="I667" s="126"/>
      <c r="J667" s="126"/>
    </row>
    <row r="668" spans="7:10" ht="12.75" x14ac:dyDescent="0.2">
      <c r="G668" s="126"/>
      <c r="H668" s="126"/>
      <c r="I668" s="126"/>
      <c r="J668" s="126"/>
    </row>
    <row r="669" spans="7:10" ht="12.75" x14ac:dyDescent="0.2">
      <c r="G669" s="126"/>
      <c r="H669" s="126"/>
      <c r="I669" s="126"/>
      <c r="J669" s="126"/>
    </row>
    <row r="670" spans="7:10" ht="12.75" x14ac:dyDescent="0.2">
      <c r="G670" s="126"/>
      <c r="H670" s="126"/>
      <c r="I670" s="126"/>
      <c r="J670" s="126"/>
    </row>
    <row r="671" spans="7:10" ht="12.75" x14ac:dyDescent="0.2">
      <c r="G671" s="126"/>
      <c r="H671" s="126"/>
      <c r="I671" s="126"/>
      <c r="J671" s="126"/>
    </row>
    <row r="672" spans="7:10" ht="12.75" x14ac:dyDescent="0.2">
      <c r="G672" s="126"/>
      <c r="H672" s="126"/>
      <c r="I672" s="126"/>
      <c r="J672" s="126"/>
    </row>
    <row r="673" spans="7:10" ht="12.75" x14ac:dyDescent="0.2">
      <c r="G673" s="126"/>
      <c r="H673" s="126"/>
      <c r="I673" s="126"/>
      <c r="J673" s="126"/>
    </row>
    <row r="674" spans="7:10" ht="12.75" x14ac:dyDescent="0.2">
      <c r="G674" s="126"/>
      <c r="H674" s="126"/>
      <c r="I674" s="126"/>
      <c r="J674" s="126"/>
    </row>
    <row r="675" spans="7:10" ht="12.75" x14ac:dyDescent="0.2">
      <c r="G675" s="126"/>
      <c r="H675" s="126"/>
      <c r="I675" s="126"/>
      <c r="J675" s="126"/>
    </row>
    <row r="676" spans="7:10" ht="12.75" x14ac:dyDescent="0.2">
      <c r="G676" s="126"/>
      <c r="H676" s="126"/>
      <c r="I676" s="126"/>
      <c r="J676" s="126"/>
    </row>
    <row r="677" spans="7:10" ht="12.75" x14ac:dyDescent="0.2">
      <c r="G677" s="126"/>
      <c r="H677" s="126"/>
      <c r="I677" s="126"/>
      <c r="J677" s="126"/>
    </row>
    <row r="678" spans="7:10" ht="12.75" x14ac:dyDescent="0.2">
      <c r="G678" s="126"/>
      <c r="H678" s="126"/>
      <c r="I678" s="126"/>
      <c r="J678" s="126"/>
    </row>
    <row r="679" spans="7:10" ht="12.75" x14ac:dyDescent="0.2">
      <c r="G679" s="126"/>
      <c r="H679" s="126"/>
      <c r="I679" s="126"/>
      <c r="J679" s="126"/>
    </row>
    <row r="680" spans="7:10" ht="12.75" x14ac:dyDescent="0.2">
      <c r="G680" s="126"/>
      <c r="H680" s="126"/>
      <c r="I680" s="126"/>
      <c r="J680" s="126"/>
    </row>
    <row r="681" spans="7:10" ht="12.75" x14ac:dyDescent="0.2">
      <c r="G681" s="126"/>
      <c r="H681" s="126"/>
      <c r="I681" s="126"/>
      <c r="J681" s="126"/>
    </row>
    <row r="682" spans="7:10" ht="12.75" x14ac:dyDescent="0.2">
      <c r="G682" s="126"/>
      <c r="H682" s="126"/>
      <c r="I682" s="126"/>
      <c r="J682" s="126"/>
    </row>
    <row r="683" spans="7:10" ht="12.75" x14ac:dyDescent="0.2">
      <c r="G683" s="126"/>
      <c r="H683" s="126"/>
      <c r="I683" s="126"/>
      <c r="J683" s="126"/>
    </row>
    <row r="684" spans="7:10" ht="12.75" x14ac:dyDescent="0.2">
      <c r="G684" s="126"/>
      <c r="H684" s="126"/>
      <c r="I684" s="126"/>
      <c r="J684" s="126"/>
    </row>
    <row r="685" spans="7:10" ht="12.75" x14ac:dyDescent="0.2">
      <c r="G685" s="126"/>
      <c r="H685" s="126"/>
      <c r="I685" s="126"/>
      <c r="J685" s="126"/>
    </row>
    <row r="686" spans="7:10" ht="12.75" x14ac:dyDescent="0.2">
      <c r="G686" s="126"/>
      <c r="H686" s="126"/>
      <c r="I686" s="126"/>
      <c r="J686" s="126"/>
    </row>
    <row r="687" spans="7:10" ht="12.75" x14ac:dyDescent="0.2">
      <c r="G687" s="126"/>
      <c r="H687" s="126"/>
      <c r="I687" s="126"/>
      <c r="J687" s="126"/>
    </row>
    <row r="688" spans="7:10" ht="12.75" x14ac:dyDescent="0.2">
      <c r="G688" s="126"/>
      <c r="H688" s="126"/>
      <c r="I688" s="126"/>
      <c r="J688" s="126"/>
    </row>
    <row r="689" spans="7:10" ht="12.75" x14ac:dyDescent="0.2">
      <c r="G689" s="126"/>
      <c r="H689" s="126"/>
      <c r="I689" s="126"/>
      <c r="J689" s="126"/>
    </row>
    <row r="690" spans="7:10" ht="12.75" x14ac:dyDescent="0.2">
      <c r="G690" s="126"/>
      <c r="H690" s="126"/>
      <c r="I690" s="126"/>
      <c r="J690" s="126"/>
    </row>
    <row r="691" spans="7:10" ht="12.75" x14ac:dyDescent="0.2">
      <c r="G691" s="126"/>
      <c r="H691" s="126"/>
      <c r="I691" s="126"/>
      <c r="J691" s="126"/>
    </row>
    <row r="692" spans="7:10" ht="12.75" x14ac:dyDescent="0.2">
      <c r="G692" s="126"/>
      <c r="H692" s="126"/>
      <c r="I692" s="126"/>
      <c r="J692" s="126"/>
    </row>
    <row r="693" spans="7:10" ht="12.75" x14ac:dyDescent="0.2">
      <c r="G693" s="126"/>
      <c r="H693" s="126"/>
      <c r="I693" s="126"/>
      <c r="J693" s="126"/>
    </row>
    <row r="694" spans="7:10" ht="12.75" x14ac:dyDescent="0.2">
      <c r="G694" s="126"/>
      <c r="H694" s="126"/>
      <c r="I694" s="126"/>
      <c r="J694" s="126"/>
    </row>
    <row r="695" spans="7:10" ht="12.75" x14ac:dyDescent="0.2">
      <c r="G695" s="126"/>
      <c r="H695" s="126"/>
      <c r="I695" s="126"/>
      <c r="J695" s="126"/>
    </row>
    <row r="696" spans="7:10" ht="12.75" x14ac:dyDescent="0.2">
      <c r="G696" s="126"/>
      <c r="H696" s="126"/>
      <c r="I696" s="126"/>
      <c r="J696" s="126"/>
    </row>
    <row r="697" spans="7:10" ht="12.75" x14ac:dyDescent="0.2">
      <c r="G697" s="126"/>
      <c r="H697" s="126"/>
      <c r="I697" s="126"/>
      <c r="J697" s="126"/>
    </row>
    <row r="698" spans="7:10" ht="12.75" x14ac:dyDescent="0.2">
      <c r="G698" s="126"/>
      <c r="H698" s="126"/>
      <c r="I698" s="126"/>
      <c r="J698" s="126"/>
    </row>
    <row r="699" spans="7:10" ht="12.75" x14ac:dyDescent="0.2">
      <c r="G699" s="126"/>
      <c r="H699" s="126"/>
      <c r="I699" s="126"/>
      <c r="J699" s="126"/>
    </row>
    <row r="700" spans="7:10" ht="12.75" x14ac:dyDescent="0.2">
      <c r="G700" s="126"/>
      <c r="H700" s="126"/>
      <c r="I700" s="126"/>
      <c r="J700" s="126"/>
    </row>
    <row r="701" spans="7:10" ht="12.75" x14ac:dyDescent="0.2">
      <c r="G701" s="126"/>
      <c r="H701" s="126"/>
      <c r="I701" s="126"/>
      <c r="J701" s="126"/>
    </row>
    <row r="702" spans="7:10" ht="12.75" x14ac:dyDescent="0.2">
      <c r="G702" s="126"/>
      <c r="H702" s="126"/>
      <c r="I702" s="126"/>
      <c r="J702" s="126"/>
    </row>
    <row r="703" spans="7:10" ht="12.75" x14ac:dyDescent="0.2">
      <c r="G703" s="126"/>
      <c r="H703" s="126"/>
      <c r="I703" s="126"/>
      <c r="J703" s="126"/>
    </row>
    <row r="704" spans="7:10" ht="12.75" x14ac:dyDescent="0.2">
      <c r="G704" s="126"/>
      <c r="H704" s="126"/>
      <c r="I704" s="126"/>
      <c r="J704" s="126"/>
    </row>
    <row r="705" spans="7:10" ht="12.75" x14ac:dyDescent="0.2">
      <c r="G705" s="126"/>
      <c r="H705" s="126"/>
      <c r="I705" s="126"/>
      <c r="J705" s="126"/>
    </row>
    <row r="706" spans="7:10" ht="12.75" x14ac:dyDescent="0.2">
      <c r="G706" s="126"/>
      <c r="H706" s="126"/>
      <c r="I706" s="126"/>
      <c r="J706" s="126"/>
    </row>
    <row r="707" spans="7:10" ht="12.75" x14ac:dyDescent="0.2">
      <c r="G707" s="126"/>
      <c r="H707" s="126"/>
      <c r="I707" s="126"/>
      <c r="J707" s="126"/>
    </row>
    <row r="708" spans="7:10" ht="12.75" x14ac:dyDescent="0.2">
      <c r="G708" s="126"/>
      <c r="H708" s="126"/>
      <c r="I708" s="126"/>
      <c r="J708" s="126"/>
    </row>
    <row r="709" spans="7:10" ht="12.75" x14ac:dyDescent="0.2">
      <c r="G709" s="126"/>
      <c r="H709" s="126"/>
      <c r="I709" s="126"/>
      <c r="J709" s="126"/>
    </row>
    <row r="710" spans="7:10" ht="12.75" x14ac:dyDescent="0.2">
      <c r="G710" s="126"/>
      <c r="H710" s="126"/>
      <c r="I710" s="126"/>
      <c r="J710" s="126"/>
    </row>
    <row r="711" spans="7:10" ht="12.75" x14ac:dyDescent="0.2">
      <c r="G711" s="126"/>
      <c r="H711" s="126"/>
      <c r="I711" s="126"/>
      <c r="J711" s="126"/>
    </row>
    <row r="712" spans="7:10" ht="12.75" x14ac:dyDescent="0.2">
      <c r="G712" s="126"/>
      <c r="H712" s="126"/>
      <c r="I712" s="126"/>
      <c r="J712" s="126"/>
    </row>
    <row r="713" spans="7:10" ht="12.75" x14ac:dyDescent="0.2">
      <c r="G713" s="126"/>
      <c r="H713" s="126"/>
      <c r="I713" s="126"/>
      <c r="J713" s="126"/>
    </row>
    <row r="714" spans="7:10" ht="12.75" x14ac:dyDescent="0.2">
      <c r="G714" s="126"/>
      <c r="H714" s="126"/>
      <c r="I714" s="126"/>
      <c r="J714" s="126"/>
    </row>
    <row r="715" spans="7:10" ht="12.75" x14ac:dyDescent="0.2">
      <c r="G715" s="126"/>
      <c r="H715" s="126"/>
      <c r="I715" s="126"/>
      <c r="J715" s="126"/>
    </row>
    <row r="716" spans="7:10" ht="12.75" x14ac:dyDescent="0.2">
      <c r="G716" s="126"/>
      <c r="H716" s="126"/>
      <c r="I716" s="126"/>
      <c r="J716" s="126"/>
    </row>
    <row r="717" spans="7:10" ht="12.75" x14ac:dyDescent="0.2">
      <c r="G717" s="126"/>
      <c r="H717" s="126"/>
      <c r="I717" s="126"/>
      <c r="J717" s="126"/>
    </row>
    <row r="718" spans="7:10" ht="12.75" x14ac:dyDescent="0.2">
      <c r="G718" s="126"/>
      <c r="H718" s="126"/>
      <c r="I718" s="126"/>
      <c r="J718" s="126"/>
    </row>
    <row r="719" spans="7:10" ht="12.75" x14ac:dyDescent="0.2">
      <c r="G719" s="126"/>
      <c r="H719" s="126"/>
      <c r="I719" s="126"/>
      <c r="J719" s="126"/>
    </row>
    <row r="720" spans="7:10" ht="12.75" x14ac:dyDescent="0.2">
      <c r="G720" s="126"/>
      <c r="H720" s="126"/>
      <c r="I720" s="126"/>
      <c r="J720" s="126"/>
    </row>
    <row r="721" spans="7:10" ht="12.75" x14ac:dyDescent="0.2">
      <c r="G721" s="126"/>
      <c r="H721" s="126"/>
      <c r="I721" s="126"/>
      <c r="J721" s="126"/>
    </row>
    <row r="722" spans="7:10" ht="12.75" x14ac:dyDescent="0.2">
      <c r="G722" s="126"/>
      <c r="H722" s="126"/>
      <c r="I722" s="126"/>
      <c r="J722" s="126"/>
    </row>
    <row r="723" spans="7:10" ht="12.75" x14ac:dyDescent="0.2">
      <c r="G723" s="126"/>
      <c r="H723" s="126"/>
      <c r="I723" s="126"/>
      <c r="J723" s="126"/>
    </row>
    <row r="724" spans="7:10" ht="12.75" x14ac:dyDescent="0.2">
      <c r="G724" s="126"/>
      <c r="H724" s="126"/>
      <c r="I724" s="126"/>
      <c r="J724" s="126"/>
    </row>
    <row r="725" spans="7:10" ht="12.75" x14ac:dyDescent="0.2">
      <c r="G725" s="126"/>
      <c r="H725" s="126"/>
      <c r="I725" s="126"/>
      <c r="J725" s="126"/>
    </row>
    <row r="726" spans="7:10" ht="12.75" x14ac:dyDescent="0.2">
      <c r="G726" s="126"/>
      <c r="H726" s="126"/>
      <c r="I726" s="126"/>
      <c r="J726" s="126"/>
    </row>
    <row r="727" spans="7:10" ht="12.75" x14ac:dyDescent="0.2">
      <c r="G727" s="126"/>
      <c r="H727" s="126"/>
      <c r="I727" s="126"/>
      <c r="J727" s="126"/>
    </row>
    <row r="728" spans="7:10" ht="12.75" x14ac:dyDescent="0.2">
      <c r="G728" s="126"/>
      <c r="H728" s="126"/>
      <c r="I728" s="126"/>
      <c r="J728" s="126"/>
    </row>
    <row r="729" spans="7:10" ht="12.75" x14ac:dyDescent="0.2">
      <c r="G729" s="126"/>
      <c r="H729" s="126"/>
      <c r="I729" s="126"/>
      <c r="J729" s="126"/>
    </row>
    <row r="730" spans="7:10" ht="12.75" x14ac:dyDescent="0.2">
      <c r="G730" s="126"/>
      <c r="H730" s="126"/>
      <c r="I730" s="126"/>
      <c r="J730" s="126"/>
    </row>
    <row r="731" spans="7:10" ht="12.75" x14ac:dyDescent="0.2">
      <c r="G731" s="126"/>
      <c r="H731" s="126"/>
      <c r="I731" s="126"/>
      <c r="J731" s="126"/>
    </row>
    <row r="732" spans="7:10" ht="12.75" x14ac:dyDescent="0.2">
      <c r="G732" s="126"/>
      <c r="H732" s="126"/>
      <c r="I732" s="126"/>
      <c r="J732" s="126"/>
    </row>
    <row r="733" spans="7:10" ht="12.75" x14ac:dyDescent="0.2">
      <c r="G733" s="126"/>
      <c r="H733" s="126"/>
      <c r="I733" s="126"/>
      <c r="J733" s="126"/>
    </row>
    <row r="734" spans="7:10" ht="12.75" x14ac:dyDescent="0.2">
      <c r="G734" s="126"/>
      <c r="H734" s="126"/>
      <c r="I734" s="126"/>
      <c r="J734" s="126"/>
    </row>
    <row r="735" spans="7:10" ht="12.75" x14ac:dyDescent="0.2">
      <c r="G735" s="126"/>
      <c r="H735" s="126"/>
      <c r="I735" s="126"/>
      <c r="J735" s="126"/>
    </row>
    <row r="736" spans="7:10" ht="12.75" x14ac:dyDescent="0.2">
      <c r="G736" s="126"/>
      <c r="H736" s="126"/>
      <c r="I736" s="126"/>
      <c r="J736" s="126"/>
    </row>
    <row r="737" spans="7:10" ht="12.75" x14ac:dyDescent="0.2">
      <c r="G737" s="126"/>
      <c r="H737" s="126"/>
      <c r="I737" s="126"/>
      <c r="J737" s="126"/>
    </row>
    <row r="738" spans="7:10" ht="12.75" x14ac:dyDescent="0.2">
      <c r="G738" s="126"/>
      <c r="H738" s="126"/>
      <c r="I738" s="126"/>
      <c r="J738" s="126"/>
    </row>
    <row r="739" spans="7:10" ht="12.75" x14ac:dyDescent="0.2">
      <c r="G739" s="126"/>
      <c r="H739" s="126"/>
      <c r="I739" s="126"/>
      <c r="J739" s="126"/>
    </row>
    <row r="740" spans="7:10" ht="12.75" x14ac:dyDescent="0.2">
      <c r="G740" s="126"/>
      <c r="H740" s="126"/>
      <c r="I740" s="126"/>
      <c r="J740" s="126"/>
    </row>
    <row r="741" spans="7:10" ht="12.75" x14ac:dyDescent="0.2">
      <c r="G741" s="126"/>
      <c r="H741" s="126"/>
      <c r="I741" s="126"/>
      <c r="J741" s="126"/>
    </row>
    <row r="742" spans="7:10" ht="12.75" x14ac:dyDescent="0.2">
      <c r="G742" s="126"/>
      <c r="H742" s="126"/>
      <c r="I742" s="126"/>
      <c r="J742" s="126"/>
    </row>
    <row r="743" spans="7:10" ht="12.75" x14ac:dyDescent="0.2">
      <c r="G743" s="126"/>
      <c r="H743" s="126"/>
      <c r="I743" s="126"/>
      <c r="J743" s="126"/>
    </row>
    <row r="744" spans="7:10" ht="12.75" x14ac:dyDescent="0.2">
      <c r="G744" s="126"/>
      <c r="H744" s="126"/>
      <c r="I744" s="126"/>
      <c r="J744" s="126"/>
    </row>
    <row r="745" spans="7:10" ht="12.75" x14ac:dyDescent="0.2">
      <c r="G745" s="126"/>
      <c r="H745" s="126"/>
      <c r="I745" s="126"/>
      <c r="J745" s="126"/>
    </row>
    <row r="746" spans="7:10" ht="12.75" x14ac:dyDescent="0.2">
      <c r="G746" s="126"/>
      <c r="H746" s="126"/>
      <c r="I746" s="126"/>
      <c r="J746" s="126"/>
    </row>
    <row r="747" spans="7:10" ht="12.75" x14ac:dyDescent="0.2">
      <c r="G747" s="126"/>
      <c r="H747" s="126"/>
      <c r="I747" s="126"/>
      <c r="J747" s="126"/>
    </row>
    <row r="748" spans="7:10" ht="12.75" x14ac:dyDescent="0.2">
      <c r="G748" s="126"/>
      <c r="H748" s="126"/>
      <c r="I748" s="126"/>
      <c r="J748" s="126"/>
    </row>
    <row r="749" spans="7:10" ht="12.75" x14ac:dyDescent="0.2">
      <c r="G749" s="126"/>
      <c r="H749" s="126"/>
      <c r="I749" s="126"/>
      <c r="J749" s="126"/>
    </row>
    <row r="750" spans="7:10" ht="12.75" x14ac:dyDescent="0.2">
      <c r="G750" s="126"/>
      <c r="H750" s="126"/>
      <c r="I750" s="126"/>
      <c r="J750" s="126"/>
    </row>
    <row r="751" spans="7:10" ht="12.75" x14ac:dyDescent="0.2">
      <c r="G751" s="126"/>
      <c r="H751" s="126"/>
      <c r="I751" s="126"/>
      <c r="J751" s="126"/>
    </row>
    <row r="752" spans="7:10" ht="12.75" x14ac:dyDescent="0.2">
      <c r="G752" s="126"/>
      <c r="H752" s="126"/>
      <c r="I752" s="126"/>
      <c r="J752" s="126"/>
    </row>
    <row r="753" spans="7:10" ht="12.75" x14ac:dyDescent="0.2">
      <c r="G753" s="126"/>
      <c r="H753" s="126"/>
      <c r="I753" s="126"/>
      <c r="J753" s="126"/>
    </row>
    <row r="754" spans="7:10" ht="12.75" x14ac:dyDescent="0.2">
      <c r="G754" s="126"/>
      <c r="H754" s="126"/>
      <c r="I754" s="126"/>
      <c r="J754" s="126"/>
    </row>
    <row r="755" spans="7:10" ht="12.75" x14ac:dyDescent="0.2">
      <c r="G755" s="126"/>
      <c r="H755" s="126"/>
      <c r="I755" s="126"/>
      <c r="J755" s="126"/>
    </row>
    <row r="756" spans="7:10" ht="12.75" x14ac:dyDescent="0.2">
      <c r="G756" s="126"/>
      <c r="H756" s="126"/>
      <c r="I756" s="126"/>
      <c r="J756" s="126"/>
    </row>
    <row r="757" spans="7:10" ht="12.75" x14ac:dyDescent="0.2">
      <c r="G757" s="126"/>
      <c r="H757" s="126"/>
      <c r="I757" s="126"/>
      <c r="J757" s="126"/>
    </row>
    <row r="758" spans="7:10" ht="12.75" x14ac:dyDescent="0.2">
      <c r="G758" s="126"/>
      <c r="H758" s="126"/>
      <c r="I758" s="126"/>
      <c r="J758" s="126"/>
    </row>
    <row r="759" spans="7:10" ht="12.75" x14ac:dyDescent="0.2">
      <c r="G759" s="126"/>
      <c r="H759" s="126"/>
      <c r="I759" s="126"/>
      <c r="J759" s="126"/>
    </row>
    <row r="760" spans="7:10" ht="12.75" x14ac:dyDescent="0.2">
      <c r="G760" s="126"/>
      <c r="H760" s="126"/>
      <c r="I760" s="126"/>
      <c r="J760" s="126"/>
    </row>
    <row r="761" spans="7:10" ht="12.75" x14ac:dyDescent="0.2">
      <c r="G761" s="126"/>
      <c r="H761" s="126"/>
      <c r="I761" s="126"/>
      <c r="J761" s="126"/>
    </row>
    <row r="762" spans="7:10" ht="12.75" x14ac:dyDescent="0.2">
      <c r="G762" s="126"/>
      <c r="H762" s="126"/>
      <c r="I762" s="126"/>
      <c r="J762" s="126"/>
    </row>
    <row r="763" spans="7:10" ht="12.75" x14ac:dyDescent="0.2">
      <c r="G763" s="126"/>
      <c r="H763" s="126"/>
      <c r="I763" s="126"/>
      <c r="J763" s="126"/>
    </row>
    <row r="764" spans="7:10" ht="12.75" x14ac:dyDescent="0.2">
      <c r="G764" s="126"/>
      <c r="H764" s="126"/>
      <c r="I764" s="126"/>
      <c r="J764" s="126"/>
    </row>
    <row r="765" spans="7:10" ht="12.75" x14ac:dyDescent="0.2">
      <c r="G765" s="126"/>
      <c r="H765" s="126"/>
      <c r="I765" s="126"/>
      <c r="J765" s="126"/>
    </row>
    <row r="766" spans="7:10" ht="12.75" x14ac:dyDescent="0.2">
      <c r="G766" s="126"/>
      <c r="H766" s="126"/>
      <c r="I766" s="126"/>
      <c r="J766" s="126"/>
    </row>
    <row r="767" spans="7:10" ht="12.75" x14ac:dyDescent="0.2">
      <c r="G767" s="126"/>
      <c r="H767" s="126"/>
      <c r="I767" s="126"/>
      <c r="J767" s="126"/>
    </row>
    <row r="768" spans="7:10" ht="12.75" x14ac:dyDescent="0.2">
      <c r="G768" s="126"/>
      <c r="H768" s="126"/>
      <c r="I768" s="126"/>
      <c r="J768" s="126"/>
    </row>
    <row r="769" spans="7:10" ht="12.75" x14ac:dyDescent="0.2">
      <c r="G769" s="126"/>
      <c r="H769" s="126"/>
      <c r="I769" s="126"/>
      <c r="J769" s="126"/>
    </row>
    <row r="770" spans="7:10" ht="12.75" x14ac:dyDescent="0.2">
      <c r="G770" s="126"/>
      <c r="H770" s="126"/>
      <c r="I770" s="126"/>
      <c r="J770" s="126"/>
    </row>
    <row r="771" spans="7:10" ht="12.75" x14ac:dyDescent="0.2">
      <c r="G771" s="126"/>
      <c r="H771" s="126"/>
      <c r="I771" s="126"/>
      <c r="J771" s="126"/>
    </row>
    <row r="772" spans="7:10" ht="12.75" x14ac:dyDescent="0.2">
      <c r="G772" s="126"/>
      <c r="H772" s="126"/>
      <c r="I772" s="126"/>
      <c r="J772" s="126"/>
    </row>
    <row r="773" spans="7:10" ht="12.75" x14ac:dyDescent="0.2">
      <c r="G773" s="126"/>
      <c r="H773" s="126"/>
      <c r="I773" s="126"/>
      <c r="J773" s="126"/>
    </row>
    <row r="774" spans="7:10" ht="12.75" x14ac:dyDescent="0.2">
      <c r="G774" s="126"/>
      <c r="H774" s="126"/>
      <c r="I774" s="126"/>
      <c r="J774" s="126"/>
    </row>
    <row r="775" spans="7:10" ht="12.75" x14ac:dyDescent="0.2">
      <c r="G775" s="126"/>
      <c r="H775" s="126"/>
      <c r="I775" s="126"/>
      <c r="J775" s="126"/>
    </row>
    <row r="776" spans="7:10" ht="12.75" x14ac:dyDescent="0.2">
      <c r="G776" s="126"/>
      <c r="H776" s="126"/>
      <c r="I776" s="126"/>
      <c r="J776" s="126"/>
    </row>
    <row r="777" spans="7:10" ht="12.75" x14ac:dyDescent="0.2">
      <c r="G777" s="126"/>
      <c r="H777" s="126"/>
      <c r="I777" s="126"/>
      <c r="J777" s="126"/>
    </row>
    <row r="778" spans="7:10" ht="12.75" x14ac:dyDescent="0.2">
      <c r="G778" s="126"/>
      <c r="H778" s="126"/>
      <c r="I778" s="126"/>
      <c r="J778" s="126"/>
    </row>
    <row r="779" spans="7:10" ht="12.75" x14ac:dyDescent="0.2">
      <c r="G779" s="126"/>
      <c r="H779" s="126"/>
      <c r="I779" s="126"/>
      <c r="J779" s="126"/>
    </row>
    <row r="780" spans="7:10" ht="12.75" x14ac:dyDescent="0.2">
      <c r="G780" s="126"/>
      <c r="H780" s="126"/>
      <c r="I780" s="126"/>
      <c r="J780" s="126"/>
    </row>
    <row r="781" spans="7:10" ht="12.75" x14ac:dyDescent="0.2">
      <c r="G781" s="126"/>
      <c r="H781" s="126"/>
      <c r="I781" s="126"/>
      <c r="J781" s="126"/>
    </row>
    <row r="782" spans="7:10" ht="12.75" x14ac:dyDescent="0.2">
      <c r="G782" s="126"/>
      <c r="H782" s="126"/>
      <c r="I782" s="126"/>
      <c r="J782" s="126"/>
    </row>
    <row r="783" spans="7:10" ht="12.75" x14ac:dyDescent="0.2">
      <c r="G783" s="126"/>
      <c r="H783" s="126"/>
      <c r="I783" s="126"/>
      <c r="J783" s="126"/>
    </row>
    <row r="784" spans="7:10" ht="12.75" x14ac:dyDescent="0.2">
      <c r="G784" s="126"/>
      <c r="H784" s="126"/>
      <c r="I784" s="126"/>
      <c r="J784" s="126"/>
    </row>
    <row r="785" spans="7:10" ht="12.75" x14ac:dyDescent="0.2">
      <c r="G785" s="126"/>
      <c r="H785" s="126"/>
      <c r="I785" s="126"/>
      <c r="J785" s="126"/>
    </row>
    <row r="786" spans="7:10" ht="12.75" x14ac:dyDescent="0.2">
      <c r="G786" s="126"/>
      <c r="H786" s="126"/>
      <c r="I786" s="126"/>
      <c r="J786" s="126"/>
    </row>
    <row r="787" spans="7:10" ht="12.75" x14ac:dyDescent="0.2">
      <c r="G787" s="126"/>
      <c r="H787" s="126"/>
      <c r="I787" s="126"/>
      <c r="J787" s="126"/>
    </row>
    <row r="788" spans="7:10" ht="12.75" x14ac:dyDescent="0.2">
      <c r="G788" s="126"/>
      <c r="H788" s="126"/>
      <c r="I788" s="126"/>
      <c r="J788" s="126"/>
    </row>
    <row r="789" spans="7:10" ht="12.75" x14ac:dyDescent="0.2">
      <c r="G789" s="126"/>
      <c r="H789" s="126"/>
      <c r="I789" s="126"/>
      <c r="J789" s="126"/>
    </row>
    <row r="790" spans="7:10" ht="12.75" x14ac:dyDescent="0.2">
      <c r="G790" s="126"/>
      <c r="H790" s="126"/>
      <c r="I790" s="126"/>
      <c r="J790" s="126"/>
    </row>
    <row r="791" spans="7:10" ht="12.75" x14ac:dyDescent="0.2">
      <c r="G791" s="126"/>
      <c r="H791" s="126"/>
      <c r="I791" s="126"/>
      <c r="J791" s="126"/>
    </row>
    <row r="792" spans="7:10" ht="12.75" x14ac:dyDescent="0.2">
      <c r="G792" s="126"/>
      <c r="H792" s="126"/>
      <c r="I792" s="126"/>
      <c r="J792" s="126"/>
    </row>
    <row r="793" spans="7:10" ht="12.75" x14ac:dyDescent="0.2">
      <c r="G793" s="126"/>
      <c r="H793" s="126"/>
      <c r="I793" s="126"/>
      <c r="J793" s="126"/>
    </row>
    <row r="794" spans="7:10" ht="12.75" x14ac:dyDescent="0.2">
      <c r="G794" s="126"/>
      <c r="H794" s="126"/>
      <c r="I794" s="126"/>
      <c r="J794" s="126"/>
    </row>
    <row r="795" spans="7:10" ht="12.75" x14ac:dyDescent="0.2">
      <c r="G795" s="126"/>
      <c r="H795" s="126"/>
      <c r="I795" s="126"/>
      <c r="J795" s="126"/>
    </row>
    <row r="796" spans="7:10" ht="12.75" x14ac:dyDescent="0.2">
      <c r="G796" s="126"/>
      <c r="H796" s="126"/>
      <c r="I796" s="126"/>
      <c r="J796" s="126"/>
    </row>
    <row r="797" spans="7:10" ht="12.75" x14ac:dyDescent="0.2">
      <c r="G797" s="126"/>
      <c r="H797" s="126"/>
      <c r="I797" s="126"/>
      <c r="J797" s="126"/>
    </row>
    <row r="798" spans="7:10" ht="12.75" x14ac:dyDescent="0.2">
      <c r="G798" s="126"/>
      <c r="H798" s="126"/>
      <c r="I798" s="126"/>
      <c r="J798" s="126"/>
    </row>
    <row r="799" spans="7:10" ht="12.75" x14ac:dyDescent="0.2">
      <c r="G799" s="126"/>
      <c r="H799" s="126"/>
      <c r="I799" s="126"/>
      <c r="J799" s="126"/>
    </row>
    <row r="800" spans="7:10" ht="12.75" x14ac:dyDescent="0.2">
      <c r="G800" s="126"/>
      <c r="H800" s="126"/>
      <c r="I800" s="126"/>
      <c r="J800" s="126"/>
    </row>
    <row r="801" spans="7:10" ht="12.75" x14ac:dyDescent="0.2">
      <c r="G801" s="126"/>
      <c r="H801" s="126"/>
      <c r="I801" s="126"/>
      <c r="J801" s="126"/>
    </row>
    <row r="802" spans="7:10" ht="12.75" x14ac:dyDescent="0.2">
      <c r="G802" s="126"/>
      <c r="H802" s="126"/>
      <c r="I802" s="126"/>
      <c r="J802" s="126"/>
    </row>
    <row r="803" spans="7:10" ht="12.75" x14ac:dyDescent="0.2">
      <c r="G803" s="126"/>
      <c r="H803" s="126"/>
      <c r="I803" s="126"/>
      <c r="J803" s="126"/>
    </row>
    <row r="804" spans="7:10" ht="12.75" x14ac:dyDescent="0.2">
      <c r="G804" s="126"/>
      <c r="H804" s="126"/>
      <c r="I804" s="126"/>
      <c r="J804" s="126"/>
    </row>
    <row r="805" spans="7:10" ht="12.75" x14ac:dyDescent="0.2">
      <c r="G805" s="126"/>
      <c r="H805" s="126"/>
      <c r="I805" s="126"/>
      <c r="J805" s="126"/>
    </row>
    <row r="806" spans="7:10" ht="12.75" x14ac:dyDescent="0.2">
      <c r="G806" s="126"/>
      <c r="H806" s="126"/>
      <c r="I806" s="126"/>
      <c r="J806" s="126"/>
    </row>
    <row r="807" spans="7:10" ht="12.75" x14ac:dyDescent="0.2">
      <c r="G807" s="126"/>
      <c r="H807" s="126"/>
      <c r="I807" s="126"/>
      <c r="J807" s="126"/>
    </row>
    <row r="808" spans="7:10" ht="12.75" x14ac:dyDescent="0.2">
      <c r="G808" s="126"/>
      <c r="H808" s="126"/>
      <c r="I808" s="126"/>
      <c r="J808" s="126"/>
    </row>
    <row r="809" spans="7:10" ht="12.75" x14ac:dyDescent="0.2">
      <c r="G809" s="126"/>
      <c r="H809" s="126"/>
      <c r="I809" s="126"/>
      <c r="J809" s="126"/>
    </row>
    <row r="810" spans="7:10" ht="12.75" x14ac:dyDescent="0.2">
      <c r="G810" s="126"/>
      <c r="H810" s="126"/>
      <c r="I810" s="126"/>
      <c r="J810" s="126"/>
    </row>
    <row r="811" spans="7:10" ht="12.75" x14ac:dyDescent="0.2">
      <c r="G811" s="126"/>
      <c r="H811" s="126"/>
      <c r="I811" s="126"/>
      <c r="J811" s="126"/>
    </row>
    <row r="812" spans="7:10" ht="12.75" x14ac:dyDescent="0.2">
      <c r="G812" s="126"/>
      <c r="H812" s="126"/>
      <c r="I812" s="126"/>
      <c r="J812" s="126"/>
    </row>
    <row r="813" spans="7:10" ht="12.75" x14ac:dyDescent="0.2">
      <c r="G813" s="126"/>
      <c r="H813" s="126"/>
      <c r="I813" s="126"/>
      <c r="J813" s="126"/>
    </row>
    <row r="814" spans="7:10" ht="12.75" x14ac:dyDescent="0.2">
      <c r="G814" s="126"/>
      <c r="H814" s="126"/>
      <c r="I814" s="126"/>
      <c r="J814" s="126"/>
    </row>
    <row r="815" spans="7:10" ht="12.75" x14ac:dyDescent="0.2">
      <c r="G815" s="126"/>
      <c r="H815" s="126"/>
      <c r="I815" s="126"/>
      <c r="J815" s="126"/>
    </row>
    <row r="816" spans="7:10" ht="12.75" x14ac:dyDescent="0.2">
      <c r="G816" s="126"/>
      <c r="H816" s="126"/>
      <c r="I816" s="126"/>
      <c r="J816" s="126"/>
    </row>
    <row r="817" spans="7:10" ht="12.75" x14ac:dyDescent="0.2">
      <c r="G817" s="126"/>
      <c r="H817" s="126"/>
      <c r="I817" s="126"/>
      <c r="J817" s="126"/>
    </row>
    <row r="818" spans="7:10" ht="12.75" x14ac:dyDescent="0.2">
      <c r="G818" s="126"/>
      <c r="H818" s="126"/>
      <c r="I818" s="126"/>
      <c r="J818" s="126"/>
    </row>
    <row r="819" spans="7:10" ht="12.75" x14ac:dyDescent="0.2">
      <c r="G819" s="126"/>
      <c r="H819" s="126"/>
      <c r="I819" s="126"/>
      <c r="J819" s="126"/>
    </row>
    <row r="820" spans="7:10" ht="12.75" x14ac:dyDescent="0.2">
      <c r="G820" s="126"/>
      <c r="H820" s="126"/>
      <c r="I820" s="126"/>
      <c r="J820" s="126"/>
    </row>
    <row r="821" spans="7:10" ht="12.75" x14ac:dyDescent="0.2">
      <c r="G821" s="126"/>
      <c r="H821" s="126"/>
      <c r="I821" s="126"/>
      <c r="J821" s="126"/>
    </row>
    <row r="822" spans="7:10" ht="12.75" x14ac:dyDescent="0.2">
      <c r="G822" s="126"/>
      <c r="H822" s="126"/>
      <c r="I822" s="126"/>
      <c r="J822" s="126"/>
    </row>
    <row r="823" spans="7:10" ht="12.75" x14ac:dyDescent="0.2">
      <c r="G823" s="126"/>
      <c r="H823" s="126"/>
      <c r="I823" s="126"/>
      <c r="J823" s="126"/>
    </row>
    <row r="824" spans="7:10" ht="12.75" x14ac:dyDescent="0.2">
      <c r="G824" s="126"/>
      <c r="H824" s="126"/>
      <c r="I824" s="126"/>
      <c r="J824" s="126"/>
    </row>
    <row r="825" spans="7:10" ht="12.75" x14ac:dyDescent="0.2">
      <c r="G825" s="126"/>
      <c r="H825" s="126"/>
      <c r="I825" s="126"/>
      <c r="J825" s="126"/>
    </row>
    <row r="826" spans="7:10" ht="12.75" x14ac:dyDescent="0.2">
      <c r="G826" s="126"/>
      <c r="H826" s="126"/>
      <c r="I826" s="126"/>
      <c r="J826" s="126"/>
    </row>
    <row r="827" spans="7:10" ht="12.75" x14ac:dyDescent="0.2">
      <c r="G827" s="126"/>
      <c r="H827" s="126"/>
      <c r="I827" s="126"/>
      <c r="J827" s="126"/>
    </row>
    <row r="828" spans="7:10" ht="12.75" x14ac:dyDescent="0.2">
      <c r="G828" s="126"/>
      <c r="H828" s="126"/>
      <c r="I828" s="126"/>
      <c r="J828" s="126"/>
    </row>
    <row r="829" spans="7:10" ht="12.75" x14ac:dyDescent="0.2">
      <c r="G829" s="126"/>
      <c r="H829" s="126"/>
      <c r="I829" s="126"/>
      <c r="J829" s="126"/>
    </row>
    <row r="830" spans="7:10" ht="12.75" x14ac:dyDescent="0.2">
      <c r="G830" s="126"/>
      <c r="H830" s="126"/>
      <c r="I830" s="126"/>
      <c r="J830" s="126"/>
    </row>
    <row r="831" spans="7:10" ht="12.75" x14ac:dyDescent="0.2">
      <c r="G831" s="126"/>
      <c r="H831" s="126"/>
      <c r="I831" s="126"/>
      <c r="J831" s="126"/>
    </row>
    <row r="832" spans="7:10" ht="12.75" x14ac:dyDescent="0.2">
      <c r="G832" s="126"/>
      <c r="H832" s="126"/>
      <c r="I832" s="126"/>
      <c r="J832" s="126"/>
    </row>
    <row r="833" spans="7:10" ht="12.75" x14ac:dyDescent="0.2">
      <c r="G833" s="126"/>
      <c r="H833" s="126"/>
      <c r="I833" s="126"/>
      <c r="J833" s="126"/>
    </row>
    <row r="834" spans="7:10" ht="12.75" x14ac:dyDescent="0.2">
      <c r="G834" s="126"/>
      <c r="H834" s="126"/>
      <c r="I834" s="126"/>
      <c r="J834" s="126"/>
    </row>
    <row r="835" spans="7:10" ht="12.75" x14ac:dyDescent="0.2">
      <c r="G835" s="126"/>
      <c r="H835" s="126"/>
      <c r="I835" s="126"/>
      <c r="J835" s="126"/>
    </row>
    <row r="836" spans="7:10" ht="12.75" x14ac:dyDescent="0.2">
      <c r="G836" s="126"/>
      <c r="H836" s="126"/>
      <c r="I836" s="126"/>
      <c r="J836" s="126"/>
    </row>
    <row r="837" spans="7:10" ht="12.75" x14ac:dyDescent="0.2">
      <c r="G837" s="126"/>
      <c r="H837" s="126"/>
      <c r="I837" s="126"/>
      <c r="J837" s="126"/>
    </row>
    <row r="838" spans="7:10" ht="12.75" x14ac:dyDescent="0.2">
      <c r="G838" s="126"/>
      <c r="H838" s="126"/>
      <c r="I838" s="126"/>
      <c r="J838" s="126"/>
    </row>
    <row r="839" spans="7:10" ht="12.75" x14ac:dyDescent="0.2">
      <c r="G839" s="126"/>
      <c r="H839" s="126"/>
      <c r="I839" s="126"/>
      <c r="J839" s="126"/>
    </row>
    <row r="840" spans="7:10" ht="12.75" x14ac:dyDescent="0.2">
      <c r="G840" s="126"/>
      <c r="H840" s="126"/>
      <c r="I840" s="126"/>
      <c r="J840" s="126"/>
    </row>
    <row r="841" spans="7:10" ht="12.75" x14ac:dyDescent="0.2">
      <c r="G841" s="126"/>
      <c r="H841" s="126"/>
      <c r="I841" s="126"/>
      <c r="J841" s="126"/>
    </row>
    <row r="842" spans="7:10" ht="12.75" x14ac:dyDescent="0.2">
      <c r="G842" s="126"/>
      <c r="H842" s="126"/>
      <c r="I842" s="126"/>
      <c r="J842" s="126"/>
    </row>
    <row r="843" spans="7:10" ht="12.75" x14ac:dyDescent="0.2">
      <c r="G843" s="126"/>
      <c r="H843" s="126"/>
      <c r="I843" s="126"/>
      <c r="J843" s="126"/>
    </row>
    <row r="844" spans="7:10" ht="12.75" x14ac:dyDescent="0.2">
      <c r="G844" s="126"/>
      <c r="H844" s="126"/>
      <c r="I844" s="126"/>
      <c r="J844" s="126"/>
    </row>
    <row r="845" spans="7:10" ht="12.75" x14ac:dyDescent="0.2">
      <c r="G845" s="126"/>
      <c r="H845" s="126"/>
      <c r="I845" s="126"/>
      <c r="J845" s="126"/>
    </row>
    <row r="846" spans="7:10" ht="12.75" x14ac:dyDescent="0.2">
      <c r="G846" s="126"/>
      <c r="H846" s="126"/>
      <c r="I846" s="126"/>
      <c r="J846" s="126"/>
    </row>
    <row r="847" spans="7:10" ht="12.75" x14ac:dyDescent="0.2">
      <c r="G847" s="126"/>
      <c r="H847" s="126"/>
      <c r="I847" s="126"/>
      <c r="J847" s="126"/>
    </row>
    <row r="848" spans="7:10" ht="12.75" x14ac:dyDescent="0.2">
      <c r="G848" s="126"/>
      <c r="H848" s="126"/>
      <c r="I848" s="126"/>
      <c r="J848" s="126"/>
    </row>
    <row r="849" spans="7:10" ht="12.75" x14ac:dyDescent="0.2">
      <c r="G849" s="126"/>
      <c r="H849" s="126"/>
      <c r="I849" s="126"/>
      <c r="J849" s="126"/>
    </row>
    <row r="850" spans="7:10" ht="12.75" x14ac:dyDescent="0.2">
      <c r="G850" s="126"/>
      <c r="H850" s="126"/>
      <c r="I850" s="126"/>
      <c r="J850" s="126"/>
    </row>
    <row r="851" spans="7:10" ht="12.75" x14ac:dyDescent="0.2">
      <c r="G851" s="126"/>
      <c r="H851" s="126"/>
      <c r="I851" s="126"/>
      <c r="J851" s="126"/>
    </row>
    <row r="852" spans="7:10" ht="12.75" x14ac:dyDescent="0.2">
      <c r="G852" s="126"/>
      <c r="H852" s="126"/>
      <c r="I852" s="126"/>
      <c r="J852" s="126"/>
    </row>
    <row r="853" spans="7:10" ht="12.75" x14ac:dyDescent="0.2">
      <c r="G853" s="126"/>
      <c r="H853" s="126"/>
      <c r="I853" s="126"/>
      <c r="J853" s="126"/>
    </row>
    <row r="854" spans="7:10" ht="12.75" x14ac:dyDescent="0.2">
      <c r="G854" s="126"/>
      <c r="H854" s="126"/>
      <c r="I854" s="126"/>
      <c r="J854" s="126"/>
    </row>
    <row r="855" spans="7:10" ht="12.75" x14ac:dyDescent="0.2">
      <c r="G855" s="126"/>
      <c r="H855" s="126"/>
      <c r="I855" s="126"/>
      <c r="J855" s="126"/>
    </row>
    <row r="856" spans="7:10" ht="12.75" x14ac:dyDescent="0.2">
      <c r="G856" s="126"/>
      <c r="H856" s="126"/>
      <c r="I856" s="126"/>
      <c r="J856" s="126"/>
    </row>
    <row r="857" spans="7:10" ht="12.75" x14ac:dyDescent="0.2">
      <c r="G857" s="126"/>
      <c r="H857" s="126"/>
      <c r="I857" s="126"/>
      <c r="J857" s="126"/>
    </row>
    <row r="858" spans="7:10" ht="12.75" x14ac:dyDescent="0.2">
      <c r="G858" s="126"/>
      <c r="H858" s="126"/>
      <c r="I858" s="126"/>
      <c r="J858" s="126"/>
    </row>
    <row r="859" spans="7:10" ht="12.75" x14ac:dyDescent="0.2">
      <c r="G859" s="126"/>
      <c r="H859" s="126"/>
      <c r="I859" s="126"/>
      <c r="J859" s="126"/>
    </row>
    <row r="860" spans="7:10" ht="12.75" x14ac:dyDescent="0.2">
      <c r="G860" s="126"/>
      <c r="H860" s="126"/>
      <c r="I860" s="126"/>
      <c r="J860" s="126"/>
    </row>
    <row r="861" spans="7:10" ht="12.75" x14ac:dyDescent="0.2">
      <c r="G861" s="126"/>
      <c r="H861" s="126"/>
      <c r="I861" s="126"/>
      <c r="J861" s="126"/>
    </row>
    <row r="862" spans="7:10" ht="12.75" x14ac:dyDescent="0.2">
      <c r="G862" s="126"/>
      <c r="H862" s="126"/>
      <c r="I862" s="126"/>
      <c r="J862" s="126"/>
    </row>
    <row r="863" spans="7:10" ht="12.75" x14ac:dyDescent="0.2">
      <c r="G863" s="126"/>
      <c r="H863" s="126"/>
      <c r="I863" s="126"/>
      <c r="J863" s="126"/>
    </row>
    <row r="864" spans="7:10" ht="12.75" x14ac:dyDescent="0.2">
      <c r="G864" s="126"/>
      <c r="H864" s="126"/>
      <c r="I864" s="126"/>
      <c r="J864" s="126"/>
    </row>
    <row r="865" spans="7:10" ht="12.75" x14ac:dyDescent="0.2">
      <c r="G865" s="126"/>
      <c r="H865" s="126"/>
      <c r="I865" s="126"/>
      <c r="J865" s="126"/>
    </row>
    <row r="866" spans="7:10" ht="12.75" x14ac:dyDescent="0.2">
      <c r="G866" s="126"/>
      <c r="H866" s="126"/>
      <c r="I866" s="126"/>
      <c r="J866" s="126"/>
    </row>
    <row r="867" spans="7:10" ht="12.75" x14ac:dyDescent="0.2">
      <c r="G867" s="126"/>
      <c r="H867" s="126"/>
      <c r="I867" s="126"/>
      <c r="J867" s="126"/>
    </row>
    <row r="868" spans="7:10" ht="12.75" x14ac:dyDescent="0.2">
      <c r="G868" s="126"/>
      <c r="H868" s="126"/>
      <c r="I868" s="126"/>
      <c r="J868" s="126"/>
    </row>
    <row r="869" spans="7:10" ht="12.75" x14ac:dyDescent="0.2">
      <c r="G869" s="126"/>
      <c r="H869" s="126"/>
      <c r="I869" s="126"/>
      <c r="J869" s="126"/>
    </row>
    <row r="870" spans="7:10" ht="12.75" x14ac:dyDescent="0.2">
      <c r="G870" s="126"/>
      <c r="H870" s="126"/>
      <c r="I870" s="126"/>
      <c r="J870" s="126"/>
    </row>
    <row r="871" spans="7:10" ht="12.75" x14ac:dyDescent="0.2">
      <c r="G871" s="126"/>
      <c r="H871" s="126"/>
      <c r="I871" s="126"/>
      <c r="J871" s="126"/>
    </row>
    <row r="872" spans="7:10" ht="12.75" x14ac:dyDescent="0.2">
      <c r="G872" s="126"/>
      <c r="H872" s="126"/>
      <c r="I872" s="126"/>
      <c r="J872" s="126"/>
    </row>
    <row r="873" spans="7:10" ht="12.75" x14ac:dyDescent="0.2">
      <c r="G873" s="126"/>
      <c r="H873" s="126"/>
      <c r="I873" s="126"/>
      <c r="J873" s="126"/>
    </row>
    <row r="874" spans="7:10" ht="12.75" x14ac:dyDescent="0.2">
      <c r="G874" s="126"/>
      <c r="H874" s="126"/>
      <c r="I874" s="126"/>
      <c r="J874" s="126"/>
    </row>
    <row r="875" spans="7:10" ht="12.75" x14ac:dyDescent="0.2">
      <c r="G875" s="126"/>
      <c r="H875" s="126"/>
      <c r="I875" s="126"/>
      <c r="J875" s="126"/>
    </row>
    <row r="876" spans="7:10" ht="12.75" x14ac:dyDescent="0.2">
      <c r="G876" s="126"/>
      <c r="H876" s="126"/>
      <c r="I876" s="126"/>
      <c r="J876" s="126"/>
    </row>
    <row r="877" spans="7:10" ht="12.75" x14ac:dyDescent="0.2">
      <c r="G877" s="126"/>
      <c r="H877" s="126"/>
      <c r="I877" s="126"/>
      <c r="J877" s="126"/>
    </row>
    <row r="878" spans="7:10" ht="12.75" x14ac:dyDescent="0.2">
      <c r="G878" s="126"/>
      <c r="H878" s="126"/>
      <c r="I878" s="126"/>
      <c r="J878" s="126"/>
    </row>
    <row r="879" spans="7:10" ht="12.75" x14ac:dyDescent="0.2">
      <c r="G879" s="126"/>
      <c r="H879" s="126"/>
      <c r="I879" s="126"/>
      <c r="J879" s="126"/>
    </row>
    <row r="880" spans="7:10" ht="12.75" x14ac:dyDescent="0.2">
      <c r="G880" s="126"/>
      <c r="H880" s="126"/>
      <c r="I880" s="126"/>
      <c r="J880" s="126"/>
    </row>
    <row r="881" spans="7:10" ht="12.75" x14ac:dyDescent="0.2">
      <c r="G881" s="126"/>
      <c r="H881" s="126"/>
      <c r="I881" s="126"/>
      <c r="J881" s="126"/>
    </row>
    <row r="882" spans="7:10" ht="12.75" x14ac:dyDescent="0.2">
      <c r="G882" s="126"/>
      <c r="H882" s="126"/>
      <c r="I882" s="126"/>
      <c r="J882" s="126"/>
    </row>
    <row r="883" spans="7:10" ht="12.75" x14ac:dyDescent="0.2">
      <c r="G883" s="126"/>
      <c r="H883" s="126"/>
      <c r="I883" s="126"/>
      <c r="J883" s="126"/>
    </row>
    <row r="884" spans="7:10" ht="12.75" x14ac:dyDescent="0.2">
      <c r="G884" s="126"/>
      <c r="H884" s="126"/>
      <c r="I884" s="126"/>
      <c r="J884" s="126"/>
    </row>
    <row r="885" spans="7:10" ht="12.75" x14ac:dyDescent="0.2">
      <c r="G885" s="126"/>
      <c r="H885" s="126"/>
      <c r="I885" s="126"/>
      <c r="J885" s="126"/>
    </row>
    <row r="886" spans="7:10" ht="12.75" x14ac:dyDescent="0.2">
      <c r="G886" s="126"/>
      <c r="H886" s="126"/>
      <c r="I886" s="126"/>
      <c r="J886" s="126"/>
    </row>
    <row r="887" spans="7:10" ht="12.75" x14ac:dyDescent="0.2">
      <c r="G887" s="126"/>
      <c r="H887" s="126"/>
      <c r="I887" s="126"/>
      <c r="J887" s="126"/>
    </row>
    <row r="888" spans="7:10" ht="12.75" x14ac:dyDescent="0.2">
      <c r="G888" s="126"/>
      <c r="H888" s="126"/>
      <c r="I888" s="126"/>
      <c r="J888" s="126"/>
    </row>
    <row r="889" spans="7:10" ht="12.75" x14ac:dyDescent="0.2">
      <c r="G889" s="126"/>
      <c r="H889" s="126"/>
      <c r="I889" s="126"/>
      <c r="J889" s="126"/>
    </row>
    <row r="890" spans="7:10" ht="12.75" x14ac:dyDescent="0.2">
      <c r="G890" s="126"/>
      <c r="H890" s="126"/>
      <c r="I890" s="126"/>
      <c r="J890" s="126"/>
    </row>
    <row r="891" spans="7:10" ht="12.75" x14ac:dyDescent="0.2">
      <c r="G891" s="126"/>
      <c r="H891" s="126"/>
      <c r="I891" s="126"/>
      <c r="J891" s="126"/>
    </row>
    <row r="892" spans="7:10" ht="12.75" x14ac:dyDescent="0.2">
      <c r="G892" s="126"/>
      <c r="H892" s="126"/>
      <c r="I892" s="126"/>
      <c r="J892" s="126"/>
    </row>
    <row r="893" spans="7:10" ht="12.75" x14ac:dyDescent="0.2">
      <c r="G893" s="126"/>
      <c r="H893" s="126"/>
      <c r="I893" s="126"/>
      <c r="J893" s="126"/>
    </row>
    <row r="894" spans="7:10" ht="12.75" x14ac:dyDescent="0.2">
      <c r="G894" s="126"/>
      <c r="H894" s="126"/>
      <c r="I894" s="126"/>
      <c r="J894" s="126"/>
    </row>
    <row r="895" spans="7:10" ht="12.75" x14ac:dyDescent="0.2">
      <c r="G895" s="126"/>
      <c r="H895" s="126"/>
      <c r="I895" s="126"/>
      <c r="J895" s="126"/>
    </row>
    <row r="896" spans="7:10" ht="12.75" x14ac:dyDescent="0.2">
      <c r="G896" s="126"/>
      <c r="H896" s="126"/>
      <c r="I896" s="126"/>
      <c r="J896" s="126"/>
    </row>
    <row r="897" spans="7:10" ht="12.75" x14ac:dyDescent="0.2">
      <c r="G897" s="126"/>
      <c r="H897" s="126"/>
      <c r="I897" s="126"/>
      <c r="J897" s="126"/>
    </row>
    <row r="898" spans="7:10" ht="12.75" x14ac:dyDescent="0.2">
      <c r="G898" s="126"/>
      <c r="H898" s="126"/>
      <c r="I898" s="126"/>
      <c r="J898" s="126"/>
    </row>
    <row r="899" spans="7:10" ht="12.75" x14ac:dyDescent="0.2">
      <c r="G899" s="126"/>
      <c r="H899" s="126"/>
      <c r="I899" s="126"/>
      <c r="J899" s="126"/>
    </row>
    <row r="900" spans="7:10" ht="12.75" x14ac:dyDescent="0.2">
      <c r="G900" s="126"/>
      <c r="H900" s="126"/>
      <c r="I900" s="126"/>
      <c r="J900" s="126"/>
    </row>
    <row r="901" spans="7:10" ht="12.75" x14ac:dyDescent="0.2">
      <c r="G901" s="126"/>
      <c r="H901" s="126"/>
      <c r="I901" s="126"/>
      <c r="J901" s="126"/>
    </row>
    <row r="902" spans="7:10" ht="12.75" x14ac:dyDescent="0.2">
      <c r="G902" s="126"/>
      <c r="H902" s="126"/>
      <c r="I902" s="126"/>
      <c r="J902" s="126"/>
    </row>
    <row r="903" spans="7:10" ht="12.75" x14ac:dyDescent="0.2">
      <c r="G903" s="126"/>
      <c r="H903" s="126"/>
      <c r="I903" s="126"/>
      <c r="J903" s="126"/>
    </row>
    <row r="904" spans="7:10" ht="12.75" x14ac:dyDescent="0.2">
      <c r="G904" s="126"/>
      <c r="H904" s="126"/>
      <c r="I904" s="126"/>
      <c r="J904" s="126"/>
    </row>
    <row r="905" spans="7:10" ht="12.75" x14ac:dyDescent="0.2">
      <c r="G905" s="126"/>
      <c r="H905" s="126"/>
      <c r="I905" s="126"/>
      <c r="J905" s="126"/>
    </row>
    <row r="906" spans="7:10" ht="12.75" x14ac:dyDescent="0.2">
      <c r="G906" s="126"/>
      <c r="H906" s="126"/>
      <c r="I906" s="126"/>
      <c r="J906" s="126"/>
    </row>
    <row r="907" spans="7:10" ht="12.75" x14ac:dyDescent="0.2">
      <c r="G907" s="126"/>
      <c r="H907" s="126"/>
      <c r="I907" s="126"/>
      <c r="J907" s="126"/>
    </row>
    <row r="908" spans="7:10" ht="12.75" x14ac:dyDescent="0.2">
      <c r="G908" s="126"/>
      <c r="H908" s="126"/>
      <c r="I908" s="126"/>
      <c r="J908" s="126"/>
    </row>
    <row r="909" spans="7:10" ht="12.75" x14ac:dyDescent="0.2">
      <c r="G909" s="126"/>
      <c r="H909" s="126"/>
      <c r="I909" s="126"/>
      <c r="J909" s="126"/>
    </row>
    <row r="910" spans="7:10" ht="12.75" x14ac:dyDescent="0.2">
      <c r="G910" s="126"/>
      <c r="H910" s="126"/>
      <c r="I910" s="126"/>
      <c r="J910" s="126"/>
    </row>
    <row r="911" spans="7:10" ht="12.75" x14ac:dyDescent="0.2">
      <c r="G911" s="126"/>
      <c r="H911" s="126"/>
      <c r="I911" s="126"/>
      <c r="J911" s="126"/>
    </row>
    <row r="912" spans="7:10" ht="12.75" x14ac:dyDescent="0.2">
      <c r="G912" s="126"/>
      <c r="H912" s="126"/>
      <c r="I912" s="126"/>
      <c r="J912" s="126"/>
    </row>
    <row r="913" spans="7:10" ht="12.75" x14ac:dyDescent="0.2">
      <c r="G913" s="126"/>
      <c r="H913" s="126"/>
      <c r="I913" s="126"/>
      <c r="J913" s="126"/>
    </row>
    <row r="914" spans="7:10" ht="12.75" x14ac:dyDescent="0.2">
      <c r="G914" s="126"/>
      <c r="H914" s="126"/>
      <c r="I914" s="126"/>
      <c r="J914" s="126"/>
    </row>
    <row r="915" spans="7:10" ht="12.75" x14ac:dyDescent="0.2">
      <c r="G915" s="126"/>
      <c r="H915" s="126"/>
      <c r="I915" s="126"/>
      <c r="J915" s="126"/>
    </row>
    <row r="916" spans="7:10" ht="12.75" x14ac:dyDescent="0.2">
      <c r="G916" s="126"/>
      <c r="H916" s="126"/>
      <c r="I916" s="126"/>
      <c r="J916" s="126"/>
    </row>
    <row r="917" spans="7:10" ht="12.75" x14ac:dyDescent="0.2">
      <c r="G917" s="126"/>
      <c r="H917" s="126"/>
      <c r="I917" s="126"/>
      <c r="J917" s="126"/>
    </row>
    <row r="918" spans="7:10" ht="12.75" x14ac:dyDescent="0.2">
      <c r="G918" s="126"/>
      <c r="H918" s="126"/>
      <c r="I918" s="126"/>
      <c r="J918" s="126"/>
    </row>
    <row r="919" spans="7:10" ht="12.75" x14ac:dyDescent="0.2">
      <c r="G919" s="126"/>
      <c r="H919" s="126"/>
      <c r="I919" s="126"/>
      <c r="J919" s="126"/>
    </row>
    <row r="920" spans="7:10" ht="12.75" x14ac:dyDescent="0.2">
      <c r="G920" s="126"/>
      <c r="H920" s="126"/>
      <c r="I920" s="126"/>
      <c r="J920" s="126"/>
    </row>
    <row r="921" spans="7:10" ht="12.75" x14ac:dyDescent="0.2">
      <c r="G921" s="126"/>
      <c r="H921" s="126"/>
      <c r="I921" s="126"/>
      <c r="J921" s="126"/>
    </row>
    <row r="922" spans="7:10" ht="12.75" x14ac:dyDescent="0.2">
      <c r="G922" s="126"/>
      <c r="H922" s="126"/>
      <c r="I922" s="126"/>
      <c r="J922" s="126"/>
    </row>
    <row r="923" spans="7:10" ht="12.75" x14ac:dyDescent="0.2">
      <c r="G923" s="126"/>
      <c r="H923" s="126"/>
      <c r="I923" s="126"/>
      <c r="J923" s="126"/>
    </row>
    <row r="924" spans="7:10" ht="12.75" x14ac:dyDescent="0.2">
      <c r="G924" s="126"/>
      <c r="H924" s="126"/>
      <c r="I924" s="126"/>
      <c r="J924" s="126"/>
    </row>
    <row r="925" spans="7:10" ht="12.75" x14ac:dyDescent="0.2">
      <c r="G925" s="126"/>
      <c r="H925" s="126"/>
      <c r="I925" s="126"/>
      <c r="J925" s="126"/>
    </row>
    <row r="926" spans="7:10" ht="12.75" x14ac:dyDescent="0.2">
      <c r="G926" s="126"/>
      <c r="H926" s="126"/>
      <c r="I926" s="126"/>
      <c r="J926" s="126"/>
    </row>
    <row r="927" spans="7:10" ht="12.75" x14ac:dyDescent="0.2">
      <c r="G927" s="126"/>
      <c r="H927" s="126"/>
      <c r="I927" s="126"/>
      <c r="J927" s="126"/>
    </row>
    <row r="928" spans="7:10" ht="12.75" x14ac:dyDescent="0.2">
      <c r="G928" s="126"/>
      <c r="H928" s="126"/>
      <c r="I928" s="126"/>
      <c r="J928" s="126"/>
    </row>
    <row r="929" spans="7:10" ht="12.75" x14ac:dyDescent="0.2">
      <c r="G929" s="126"/>
      <c r="H929" s="126"/>
      <c r="I929" s="126"/>
      <c r="J929" s="126"/>
    </row>
    <row r="930" spans="7:10" ht="12.75" x14ac:dyDescent="0.2">
      <c r="G930" s="126"/>
      <c r="H930" s="126"/>
      <c r="I930" s="126"/>
      <c r="J930" s="126"/>
    </row>
    <row r="931" spans="7:10" ht="12.75" x14ac:dyDescent="0.2">
      <c r="G931" s="126"/>
      <c r="H931" s="126"/>
      <c r="I931" s="126"/>
      <c r="J931" s="126"/>
    </row>
    <row r="932" spans="7:10" ht="12.75" x14ac:dyDescent="0.2">
      <c r="G932" s="126"/>
      <c r="H932" s="126"/>
      <c r="I932" s="126"/>
      <c r="J932" s="126"/>
    </row>
    <row r="933" spans="7:10" ht="12.75" x14ac:dyDescent="0.2">
      <c r="G933" s="126"/>
      <c r="H933" s="126"/>
      <c r="I933" s="126"/>
      <c r="J933" s="126"/>
    </row>
    <row r="934" spans="7:10" ht="12.75" x14ac:dyDescent="0.2">
      <c r="G934" s="126"/>
      <c r="H934" s="126"/>
      <c r="I934" s="126"/>
      <c r="J934" s="126"/>
    </row>
    <row r="935" spans="7:10" ht="12.75" x14ac:dyDescent="0.2">
      <c r="G935" s="126"/>
      <c r="H935" s="126"/>
      <c r="I935" s="126"/>
      <c r="J935" s="126"/>
    </row>
    <row r="936" spans="7:10" ht="12.75" x14ac:dyDescent="0.2">
      <c r="G936" s="126"/>
      <c r="H936" s="126"/>
      <c r="I936" s="126"/>
      <c r="J936" s="126"/>
    </row>
    <row r="937" spans="7:10" ht="12.75" x14ac:dyDescent="0.2">
      <c r="G937" s="126"/>
      <c r="H937" s="126"/>
      <c r="I937" s="126"/>
      <c r="J937" s="126"/>
    </row>
    <row r="938" spans="7:10" ht="12.75" x14ac:dyDescent="0.2">
      <c r="G938" s="126"/>
      <c r="H938" s="126"/>
      <c r="I938" s="126"/>
      <c r="J938" s="126"/>
    </row>
    <row r="939" spans="7:10" ht="12.75" x14ac:dyDescent="0.2">
      <c r="G939" s="126"/>
      <c r="H939" s="126"/>
      <c r="I939" s="126"/>
      <c r="J939" s="126"/>
    </row>
    <row r="940" spans="7:10" ht="12.75" x14ac:dyDescent="0.2">
      <c r="G940" s="126"/>
      <c r="H940" s="126"/>
      <c r="I940" s="126"/>
      <c r="J940" s="126"/>
    </row>
    <row r="941" spans="7:10" ht="12.75" x14ac:dyDescent="0.2">
      <c r="G941" s="126"/>
      <c r="H941" s="126"/>
      <c r="I941" s="126"/>
      <c r="J941" s="126"/>
    </row>
    <row r="942" spans="7:10" ht="12.75" x14ac:dyDescent="0.2">
      <c r="G942" s="126"/>
      <c r="H942" s="126"/>
      <c r="I942" s="126"/>
      <c r="J942" s="126"/>
    </row>
    <row r="943" spans="7:10" ht="12.75" x14ac:dyDescent="0.2">
      <c r="G943" s="126"/>
      <c r="H943" s="126"/>
      <c r="I943" s="126"/>
      <c r="J943" s="126"/>
    </row>
    <row r="944" spans="7:10" ht="12.75" x14ac:dyDescent="0.2">
      <c r="G944" s="126"/>
      <c r="H944" s="126"/>
      <c r="I944" s="126"/>
      <c r="J944" s="126"/>
    </row>
    <row r="945" spans="7:10" ht="12.75" x14ac:dyDescent="0.2">
      <c r="G945" s="126"/>
      <c r="H945" s="126"/>
      <c r="I945" s="126"/>
      <c r="J945" s="126"/>
    </row>
    <row r="946" spans="7:10" ht="12.75" x14ac:dyDescent="0.2">
      <c r="G946" s="126"/>
      <c r="H946" s="126"/>
      <c r="I946" s="126"/>
      <c r="J946" s="126"/>
    </row>
    <row r="947" spans="7:10" ht="12.75" x14ac:dyDescent="0.2">
      <c r="G947" s="126"/>
      <c r="H947" s="126"/>
      <c r="I947" s="126"/>
      <c r="J947" s="126"/>
    </row>
    <row r="948" spans="7:10" ht="12.75" x14ac:dyDescent="0.2">
      <c r="G948" s="126"/>
      <c r="H948" s="126"/>
      <c r="I948" s="126"/>
      <c r="J948" s="126"/>
    </row>
    <row r="949" spans="7:10" ht="12.75" x14ac:dyDescent="0.2">
      <c r="G949" s="126"/>
      <c r="H949" s="126"/>
      <c r="I949" s="126"/>
      <c r="J949" s="126"/>
    </row>
    <row r="950" spans="7:10" ht="12.75" x14ac:dyDescent="0.2">
      <c r="G950" s="126"/>
      <c r="H950" s="126"/>
      <c r="I950" s="126"/>
      <c r="J950" s="126"/>
    </row>
    <row r="951" spans="7:10" ht="12.75" x14ac:dyDescent="0.2">
      <c r="G951" s="126"/>
      <c r="H951" s="126"/>
      <c r="I951" s="126"/>
      <c r="J951" s="126"/>
    </row>
    <row r="952" spans="7:10" ht="12.75" x14ac:dyDescent="0.2">
      <c r="G952" s="126"/>
      <c r="H952" s="126"/>
      <c r="I952" s="126"/>
      <c r="J952" s="126"/>
    </row>
    <row r="953" spans="7:10" ht="12.75" x14ac:dyDescent="0.2">
      <c r="G953" s="126"/>
      <c r="H953" s="126"/>
      <c r="I953" s="126"/>
      <c r="J953" s="126"/>
    </row>
    <row r="954" spans="7:10" ht="12.75" x14ac:dyDescent="0.2">
      <c r="G954" s="126"/>
      <c r="H954" s="126"/>
      <c r="I954" s="126"/>
      <c r="J954" s="126"/>
    </row>
    <row r="955" spans="7:10" ht="12.75" x14ac:dyDescent="0.2">
      <c r="G955" s="126"/>
      <c r="H955" s="126"/>
      <c r="I955" s="126"/>
      <c r="J955" s="126"/>
    </row>
    <row r="956" spans="7:10" ht="12.75" x14ac:dyDescent="0.2">
      <c r="G956" s="126"/>
      <c r="H956" s="126"/>
      <c r="I956" s="126"/>
      <c r="J956" s="126"/>
    </row>
    <row r="957" spans="7:10" ht="12.75" x14ac:dyDescent="0.2">
      <c r="G957" s="126"/>
      <c r="H957" s="126"/>
      <c r="I957" s="126"/>
      <c r="J957" s="126"/>
    </row>
    <row r="958" spans="7:10" ht="12.75" x14ac:dyDescent="0.2">
      <c r="G958" s="126"/>
      <c r="H958" s="126"/>
      <c r="I958" s="126"/>
      <c r="J958" s="126"/>
    </row>
    <row r="959" spans="7:10" ht="12.75" x14ac:dyDescent="0.2">
      <c r="G959" s="126"/>
      <c r="H959" s="126"/>
      <c r="I959" s="126"/>
      <c r="J959" s="126"/>
    </row>
    <row r="960" spans="7:10" ht="12.75" x14ac:dyDescent="0.2">
      <c r="G960" s="126"/>
      <c r="H960" s="126"/>
      <c r="I960" s="126"/>
      <c r="J960" s="126"/>
    </row>
    <row r="961" spans="7:10" ht="12.75" x14ac:dyDescent="0.2">
      <c r="G961" s="126"/>
      <c r="H961" s="126"/>
      <c r="I961" s="126"/>
      <c r="J961" s="126"/>
    </row>
    <row r="962" spans="7:10" ht="12.75" x14ac:dyDescent="0.2">
      <c r="G962" s="126"/>
      <c r="H962" s="126"/>
      <c r="I962" s="126"/>
      <c r="J962" s="126"/>
    </row>
    <row r="963" spans="7:10" ht="12.75" x14ac:dyDescent="0.2">
      <c r="G963" s="126"/>
      <c r="H963" s="126"/>
      <c r="I963" s="126"/>
      <c r="J963" s="126"/>
    </row>
    <row r="964" spans="7:10" ht="12.75" x14ac:dyDescent="0.2">
      <c r="G964" s="126"/>
      <c r="H964" s="126"/>
      <c r="I964" s="126"/>
      <c r="J964" s="126"/>
    </row>
    <row r="965" spans="7:10" ht="12.75" x14ac:dyDescent="0.2">
      <c r="G965" s="126"/>
      <c r="H965" s="126"/>
      <c r="I965" s="126"/>
      <c r="J965" s="126"/>
    </row>
    <row r="966" spans="7:10" ht="12.75" x14ac:dyDescent="0.2">
      <c r="G966" s="126"/>
      <c r="H966" s="126"/>
      <c r="I966" s="126"/>
      <c r="J966" s="126"/>
    </row>
    <row r="967" spans="7:10" ht="12.75" x14ac:dyDescent="0.2">
      <c r="G967" s="126"/>
      <c r="H967" s="126"/>
      <c r="I967" s="126"/>
      <c r="J967" s="126"/>
    </row>
    <row r="968" spans="7:10" ht="12.75" x14ac:dyDescent="0.2">
      <c r="G968" s="126"/>
      <c r="H968" s="126"/>
      <c r="I968" s="126"/>
      <c r="J968" s="126"/>
    </row>
    <row r="969" spans="7:10" ht="12.75" x14ac:dyDescent="0.2">
      <c r="G969" s="126"/>
      <c r="H969" s="126"/>
      <c r="I969" s="126"/>
      <c r="J969" s="126"/>
    </row>
    <row r="970" spans="7:10" ht="12.75" x14ac:dyDescent="0.2">
      <c r="G970" s="126"/>
      <c r="H970" s="126"/>
      <c r="I970" s="126"/>
      <c r="J970" s="126"/>
    </row>
    <row r="971" spans="7:10" ht="12.75" x14ac:dyDescent="0.2">
      <c r="G971" s="126"/>
      <c r="H971" s="126"/>
      <c r="I971" s="126"/>
      <c r="J971" s="126"/>
    </row>
    <row r="972" spans="7:10" ht="12.75" x14ac:dyDescent="0.2">
      <c r="G972" s="126"/>
      <c r="H972" s="126"/>
      <c r="I972" s="126"/>
      <c r="J972" s="126"/>
    </row>
    <row r="973" spans="7:10" ht="12.75" x14ac:dyDescent="0.2">
      <c r="G973" s="126"/>
      <c r="H973" s="126"/>
      <c r="I973" s="126"/>
      <c r="J973" s="126"/>
    </row>
    <row r="974" spans="7:10" ht="12.75" x14ac:dyDescent="0.2">
      <c r="G974" s="126"/>
      <c r="H974" s="126"/>
      <c r="I974" s="126"/>
      <c r="J974" s="126"/>
    </row>
    <row r="975" spans="7:10" ht="12.75" x14ac:dyDescent="0.2">
      <c r="G975" s="126"/>
      <c r="H975" s="126"/>
      <c r="I975" s="126"/>
      <c r="J975" s="126"/>
    </row>
    <row r="976" spans="7:10" ht="12.75" x14ac:dyDescent="0.2">
      <c r="G976" s="126"/>
      <c r="H976" s="126"/>
      <c r="I976" s="126"/>
      <c r="J976" s="126"/>
    </row>
    <row r="977" spans="7:10" ht="12.75" x14ac:dyDescent="0.2">
      <c r="G977" s="126"/>
      <c r="H977" s="126"/>
      <c r="I977" s="126"/>
      <c r="J977" s="126"/>
    </row>
    <row r="978" spans="7:10" ht="12.75" x14ac:dyDescent="0.2">
      <c r="G978" s="126"/>
      <c r="H978" s="126"/>
      <c r="I978" s="126"/>
      <c r="J978" s="126"/>
    </row>
    <row r="979" spans="7:10" ht="12.75" x14ac:dyDescent="0.2">
      <c r="G979" s="126"/>
      <c r="H979" s="126"/>
      <c r="I979" s="126"/>
      <c r="J979" s="126"/>
    </row>
    <row r="980" spans="7:10" ht="12.75" x14ac:dyDescent="0.2">
      <c r="G980" s="126"/>
      <c r="H980" s="126"/>
      <c r="I980" s="126"/>
      <c r="J980" s="126"/>
    </row>
    <row r="981" spans="7:10" ht="12.75" x14ac:dyDescent="0.2">
      <c r="G981" s="126"/>
      <c r="H981" s="126"/>
      <c r="I981" s="126"/>
      <c r="J981" s="126"/>
    </row>
    <row r="982" spans="7:10" ht="12.75" x14ac:dyDescent="0.2">
      <c r="G982" s="126"/>
      <c r="H982" s="126"/>
      <c r="I982" s="126"/>
      <c r="J982" s="126"/>
    </row>
    <row r="983" spans="7:10" ht="12.75" x14ac:dyDescent="0.2">
      <c r="G983" s="126"/>
      <c r="H983" s="126"/>
      <c r="I983" s="126"/>
      <c r="J983" s="126"/>
    </row>
    <row r="984" spans="7:10" ht="12.75" x14ac:dyDescent="0.2">
      <c r="G984" s="126"/>
      <c r="H984" s="126"/>
      <c r="I984" s="126"/>
      <c r="J984" s="126"/>
    </row>
    <row r="985" spans="7:10" ht="12.75" x14ac:dyDescent="0.2">
      <c r="G985" s="126"/>
      <c r="H985" s="126"/>
      <c r="I985" s="126"/>
      <c r="J985" s="126"/>
    </row>
    <row r="986" spans="7:10" ht="12.75" x14ac:dyDescent="0.2">
      <c r="G986" s="126"/>
      <c r="H986" s="126"/>
      <c r="I986" s="126"/>
      <c r="J986" s="126"/>
    </row>
    <row r="987" spans="7:10" ht="12.75" x14ac:dyDescent="0.2">
      <c r="G987" s="126"/>
      <c r="H987" s="126"/>
      <c r="I987" s="126"/>
      <c r="J987" s="126"/>
    </row>
    <row r="988" spans="7:10" ht="12.75" x14ac:dyDescent="0.2">
      <c r="G988" s="126"/>
      <c r="H988" s="126"/>
      <c r="I988" s="126"/>
      <c r="J988" s="126"/>
    </row>
    <row r="989" spans="7:10" ht="12.75" x14ac:dyDescent="0.2">
      <c r="G989" s="126"/>
      <c r="H989" s="126"/>
      <c r="I989" s="126"/>
      <c r="J989" s="126"/>
    </row>
    <row r="990" spans="7:10" ht="12.75" x14ac:dyDescent="0.2">
      <c r="G990" s="126"/>
      <c r="H990" s="126"/>
      <c r="I990" s="126"/>
      <c r="J990" s="126"/>
    </row>
    <row r="991" spans="7:10" ht="12.75" x14ac:dyDescent="0.2">
      <c r="G991" s="126"/>
      <c r="H991" s="126"/>
      <c r="I991" s="126"/>
      <c r="J991" s="126"/>
    </row>
    <row r="992" spans="7:10" ht="12.75" x14ac:dyDescent="0.2">
      <c r="G992" s="126"/>
      <c r="H992" s="126"/>
      <c r="I992" s="126"/>
      <c r="J992" s="126"/>
    </row>
    <row r="993" spans="7:10" ht="12.75" x14ac:dyDescent="0.2">
      <c r="G993" s="126"/>
      <c r="H993" s="126"/>
      <c r="I993" s="126"/>
      <c r="J993" s="126"/>
    </row>
    <row r="994" spans="7:10" ht="12.75" x14ac:dyDescent="0.2">
      <c r="G994" s="126"/>
      <c r="H994" s="126"/>
      <c r="I994" s="126"/>
      <c r="J994" s="126"/>
    </row>
    <row r="995" spans="7:10" ht="12.75" x14ac:dyDescent="0.2">
      <c r="G995" s="126"/>
      <c r="H995" s="126"/>
      <c r="I995" s="126"/>
      <c r="J995" s="126"/>
    </row>
    <row r="996" spans="7:10" ht="12.75" x14ac:dyDescent="0.2">
      <c r="G996" s="126"/>
      <c r="H996" s="126"/>
      <c r="I996" s="126"/>
      <c r="J996" s="126"/>
    </row>
    <row r="997" spans="7:10" ht="12.75" x14ac:dyDescent="0.2">
      <c r="G997" s="126"/>
      <c r="H997" s="126"/>
      <c r="I997" s="126"/>
      <c r="J997" s="126"/>
    </row>
    <row r="998" spans="7:10" ht="12.75" x14ac:dyDescent="0.2">
      <c r="G998" s="126"/>
      <c r="H998" s="126"/>
      <c r="I998" s="126"/>
      <c r="J998" s="126"/>
    </row>
    <row r="999" spans="7:10" ht="12.75" x14ac:dyDescent="0.2">
      <c r="G999" s="126"/>
      <c r="H999" s="126"/>
      <c r="I999" s="126"/>
      <c r="J999" s="126"/>
    </row>
    <row r="1000" spans="7:10" ht="12.75" x14ac:dyDescent="0.2">
      <c r="G1000" s="126"/>
      <c r="H1000" s="126"/>
      <c r="I1000" s="126"/>
      <c r="J1000" s="126"/>
    </row>
  </sheetData>
  <mergeCells count="8">
    <mergeCell ref="Q35:Q38"/>
    <mergeCell ref="Q13:Q17"/>
    <mergeCell ref="L2:Q3"/>
    <mergeCell ref="G1:J1"/>
    <mergeCell ref="A8:E8"/>
    <mergeCell ref="A18:E18"/>
    <mergeCell ref="Q27:Q31"/>
    <mergeCell ref="Q21:Q25"/>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7"/>
  <sheetViews>
    <sheetView workbookViewId="0">
      <pane xSplit="3" topLeftCell="D1" activePane="topRight" state="frozen"/>
      <selection pane="topRight" activeCell="E2" sqref="E2"/>
    </sheetView>
  </sheetViews>
  <sheetFormatPr defaultColWidth="17.28515625" defaultRowHeight="15" customHeight="1" x14ac:dyDescent="0.2"/>
  <cols>
    <col min="1" max="1" width="7.28515625" customWidth="1"/>
    <col min="2" max="2" width="7.7109375" customWidth="1"/>
    <col min="3" max="3" width="13" customWidth="1"/>
    <col min="4" max="4" width="1.28515625" customWidth="1"/>
    <col min="5" max="5" width="15" customWidth="1"/>
    <col min="6" max="6" width="0.85546875" customWidth="1"/>
    <col min="7" max="7" width="15.28515625" customWidth="1"/>
    <col min="8" max="8" width="0.85546875" customWidth="1"/>
    <col min="9" max="9" width="13.5703125" customWidth="1"/>
    <col min="10" max="10" width="1" customWidth="1"/>
    <col min="11" max="11" width="13.28515625" customWidth="1"/>
    <col min="12" max="12" width="0.7109375" customWidth="1"/>
    <col min="13" max="13" width="3.5703125" customWidth="1"/>
    <col min="14" max="14" width="15.28515625" customWidth="1"/>
    <col min="15" max="15" width="0.85546875" customWidth="1"/>
    <col min="16" max="16" width="14.7109375" customWidth="1"/>
    <col min="17" max="17" width="0.85546875" customWidth="1"/>
    <col min="18" max="18" width="14.140625" customWidth="1"/>
    <col min="19" max="19" width="1" customWidth="1"/>
    <col min="20" max="20" width="14.140625" customWidth="1"/>
    <col min="21" max="21" width="0.7109375" customWidth="1"/>
    <col min="22" max="22" width="3.28515625" customWidth="1"/>
    <col min="23" max="23" width="13.42578125" customWidth="1"/>
    <col min="24" max="24" width="0.85546875" customWidth="1"/>
    <col min="25" max="25" width="12.85546875" customWidth="1"/>
    <col min="26" max="26" width="0.85546875" customWidth="1"/>
    <col min="27" max="27" width="12.28515625" customWidth="1"/>
    <col min="28" max="28" width="1" customWidth="1"/>
    <col min="29" max="29" width="12.7109375" customWidth="1"/>
    <col min="30" max="30" width="0.85546875" customWidth="1"/>
    <col min="31" max="31" width="2.7109375" customWidth="1"/>
    <col min="32" max="32" width="13.140625" customWidth="1"/>
    <col min="33" max="33" width="0.85546875" customWidth="1"/>
    <col min="34" max="34" width="13.5703125" customWidth="1"/>
    <col min="35" max="35" width="0.85546875" customWidth="1"/>
    <col min="36" max="36" width="12.28515625" customWidth="1"/>
    <col min="37" max="37" width="1" customWidth="1"/>
    <col min="38" max="38" width="10.140625" customWidth="1"/>
  </cols>
  <sheetData>
    <row r="1" spans="1:38" ht="23.25" customHeight="1" x14ac:dyDescent="0.35">
      <c r="A1" s="1" t="s">
        <v>0</v>
      </c>
      <c r="B1" s="2">
        <v>4.0972222222222222E-2</v>
      </c>
      <c r="C1" s="4"/>
      <c r="D1" s="4"/>
      <c r="E1" s="247" t="s">
        <v>1</v>
      </c>
      <c r="F1" s="248"/>
      <c r="G1" s="248"/>
      <c r="H1" s="248"/>
      <c r="I1" s="248"/>
      <c r="J1" s="248"/>
      <c r="K1" s="248"/>
      <c r="L1" s="5"/>
      <c r="M1" s="5"/>
      <c r="N1" s="247" t="s">
        <v>5</v>
      </c>
      <c r="O1" s="248"/>
      <c r="P1" s="248"/>
      <c r="Q1" s="248"/>
      <c r="R1" s="248"/>
      <c r="S1" s="248"/>
      <c r="T1" s="248"/>
      <c r="U1" s="5"/>
      <c r="V1" s="5"/>
      <c r="W1" s="247" t="s">
        <v>6</v>
      </c>
      <c r="X1" s="248"/>
      <c r="Y1" s="248"/>
      <c r="Z1" s="248"/>
      <c r="AA1" s="248"/>
      <c r="AB1" s="248"/>
      <c r="AC1" s="248"/>
      <c r="AD1" s="5"/>
      <c r="AE1" s="5"/>
      <c r="AF1" s="247" t="s">
        <v>7</v>
      </c>
      <c r="AG1" s="248"/>
      <c r="AH1" s="248"/>
      <c r="AI1" s="248"/>
      <c r="AJ1" s="248"/>
      <c r="AK1" s="248"/>
      <c r="AL1" s="4"/>
    </row>
    <row r="2" spans="1:38" ht="14.25" customHeight="1" x14ac:dyDescent="0.25">
      <c r="A2" s="4"/>
      <c r="B2" s="4"/>
      <c r="C2" s="4"/>
      <c r="D2" s="4"/>
      <c r="E2" s="6" t="s">
        <v>8</v>
      </c>
      <c r="F2" s="6"/>
      <c r="G2" s="6" t="s">
        <v>9</v>
      </c>
      <c r="H2" s="6"/>
      <c r="I2" s="6" t="s">
        <v>10</v>
      </c>
      <c r="J2" s="6"/>
      <c r="K2" s="6" t="s">
        <v>11</v>
      </c>
      <c r="L2" s="4"/>
      <c r="M2" s="4"/>
      <c r="N2" s="6" t="s">
        <v>8</v>
      </c>
      <c r="O2" s="6"/>
      <c r="P2" s="6" t="s">
        <v>9</v>
      </c>
      <c r="Q2" s="6"/>
      <c r="R2" s="6" t="s">
        <v>10</v>
      </c>
      <c r="S2" s="6"/>
      <c r="T2" s="6" t="s">
        <v>11</v>
      </c>
      <c r="U2" s="4"/>
      <c r="V2" s="4"/>
      <c r="W2" s="6" t="s">
        <v>8</v>
      </c>
      <c r="X2" s="6"/>
      <c r="Y2" s="6" t="s">
        <v>9</v>
      </c>
      <c r="Z2" s="6"/>
      <c r="AA2" s="6" t="s">
        <v>10</v>
      </c>
      <c r="AB2" s="6"/>
      <c r="AC2" s="6" t="s">
        <v>11</v>
      </c>
      <c r="AD2" s="4"/>
      <c r="AE2" s="4"/>
      <c r="AF2" s="6" t="s">
        <v>8</v>
      </c>
      <c r="AG2" s="6"/>
      <c r="AH2" s="6" t="s">
        <v>9</v>
      </c>
      <c r="AI2" s="6"/>
      <c r="AJ2" s="6" t="s">
        <v>10</v>
      </c>
      <c r="AK2" s="6"/>
      <c r="AL2" s="4"/>
    </row>
    <row r="3" spans="1:38" ht="14.25" customHeight="1" x14ac:dyDescent="0.25">
      <c r="A3" s="80">
        <v>0.30555555555555552</v>
      </c>
      <c r="B3" s="80">
        <f>A3+"0:22"</f>
        <v>0.3208333333333333</v>
      </c>
      <c r="C3" s="4" t="s">
        <v>12</v>
      </c>
      <c r="D3" s="4"/>
      <c r="E3" s="8" t="s">
        <v>13</v>
      </c>
      <c r="F3" s="6"/>
      <c r="G3" s="8" t="s">
        <v>13</v>
      </c>
      <c r="H3" s="6"/>
      <c r="I3" s="8" t="s">
        <v>13</v>
      </c>
      <c r="J3" s="6"/>
      <c r="K3" s="8" t="s">
        <v>13</v>
      </c>
      <c r="L3" s="4"/>
      <c r="M3" s="4"/>
      <c r="N3" s="8" t="s">
        <v>13</v>
      </c>
      <c r="O3" s="6"/>
      <c r="P3" s="8" t="s">
        <v>13</v>
      </c>
      <c r="Q3" s="6"/>
      <c r="R3" s="8" t="s">
        <v>13</v>
      </c>
      <c r="S3" s="6"/>
      <c r="T3" s="8" t="s">
        <v>13</v>
      </c>
      <c r="U3" s="4"/>
      <c r="V3" s="4"/>
      <c r="W3" s="8" t="s">
        <v>15</v>
      </c>
      <c r="X3" s="6"/>
      <c r="Y3" s="8" t="s">
        <v>15</v>
      </c>
      <c r="Z3" s="6"/>
      <c r="AA3" s="8" t="s">
        <v>15</v>
      </c>
      <c r="AB3" s="6"/>
      <c r="AC3" s="8" t="s">
        <v>15</v>
      </c>
      <c r="AD3" s="4"/>
      <c r="AE3" s="4"/>
      <c r="AF3" s="8" t="s">
        <v>13</v>
      </c>
      <c r="AG3" s="6"/>
      <c r="AH3" s="8" t="s">
        <v>13</v>
      </c>
      <c r="AI3" s="6"/>
      <c r="AJ3" s="8" t="s">
        <v>13</v>
      </c>
      <c r="AK3" s="6"/>
      <c r="AL3" s="4"/>
    </row>
    <row r="4" spans="1:38" ht="4.5" customHeight="1" x14ac:dyDescent="0.25">
      <c r="A4" s="80"/>
      <c r="B4" s="80"/>
      <c r="C4" s="4"/>
      <c r="D4" s="4"/>
      <c r="E4" s="6"/>
      <c r="F4" s="6"/>
      <c r="G4" s="6"/>
      <c r="H4" s="6"/>
      <c r="I4" s="6"/>
      <c r="J4" s="6"/>
      <c r="K4" s="6"/>
      <c r="L4" s="4"/>
      <c r="M4" s="4"/>
      <c r="N4" s="6"/>
      <c r="O4" s="6"/>
      <c r="P4" s="6"/>
      <c r="Q4" s="6"/>
      <c r="R4" s="6"/>
      <c r="S4" s="6"/>
      <c r="T4" s="6"/>
      <c r="U4" s="4"/>
      <c r="V4" s="4"/>
      <c r="W4" s="6"/>
      <c r="X4" s="6"/>
      <c r="Y4" s="6"/>
      <c r="Z4" s="6"/>
      <c r="AA4" s="6"/>
      <c r="AB4" s="6"/>
      <c r="AC4" s="6"/>
      <c r="AD4" s="4"/>
      <c r="AE4" s="4"/>
      <c r="AF4" s="6"/>
      <c r="AG4" s="6"/>
      <c r="AH4" s="6"/>
      <c r="AI4" s="6"/>
      <c r="AJ4" s="6"/>
      <c r="AK4" s="6"/>
      <c r="AL4" s="4"/>
    </row>
    <row r="5" spans="1:38" ht="14.25" customHeight="1" x14ac:dyDescent="0.25">
      <c r="A5" s="7">
        <f>B3+"0:03"</f>
        <v>0.32291666666666663</v>
      </c>
      <c r="B5" s="7">
        <f>A5+$B$1</f>
        <v>0.36388888888888887</v>
      </c>
      <c r="C5" s="6" t="s">
        <v>16</v>
      </c>
      <c r="D5" s="3"/>
      <c r="E5" s="13" t="s">
        <v>17</v>
      </c>
      <c r="F5" s="6"/>
      <c r="G5" s="14" t="s">
        <v>18</v>
      </c>
      <c r="H5" s="6"/>
      <c r="I5" s="15" t="s">
        <v>19</v>
      </c>
      <c r="J5" s="6"/>
      <c r="K5" s="16" t="s">
        <v>20</v>
      </c>
      <c r="L5" s="4"/>
      <c r="M5" s="4"/>
      <c r="N5" s="13" t="s">
        <v>17</v>
      </c>
      <c r="O5" s="6"/>
      <c r="P5" s="14" t="s">
        <v>27</v>
      </c>
      <c r="Q5" s="6"/>
      <c r="R5" s="15" t="s">
        <v>19</v>
      </c>
      <c r="S5" s="6"/>
      <c r="T5" s="16" t="s">
        <v>20</v>
      </c>
      <c r="U5" s="4"/>
      <c r="V5" s="4"/>
      <c r="W5" s="17" t="s">
        <v>119</v>
      </c>
      <c r="X5" s="6"/>
      <c r="Y5" s="14" t="s">
        <v>23</v>
      </c>
      <c r="Z5" s="6"/>
      <c r="AA5" s="15" t="s">
        <v>19</v>
      </c>
      <c r="AB5" s="6"/>
      <c r="AC5" s="16" t="s">
        <v>20</v>
      </c>
      <c r="AD5" s="4"/>
      <c r="AE5" s="4"/>
      <c r="AF5" s="17" t="s">
        <v>119</v>
      </c>
      <c r="AG5" s="6"/>
      <c r="AH5" s="14" t="s">
        <v>24</v>
      </c>
      <c r="AI5" s="6"/>
      <c r="AJ5" s="15" t="s">
        <v>19</v>
      </c>
      <c r="AK5" s="6"/>
      <c r="AL5" s="4"/>
    </row>
    <row r="6" spans="1:38" ht="14.25" customHeight="1" x14ac:dyDescent="0.25">
      <c r="A6" s="7"/>
      <c r="B6" s="7"/>
      <c r="C6" s="6"/>
      <c r="D6" s="3"/>
      <c r="E6" s="13" t="s">
        <v>30</v>
      </c>
      <c r="F6" s="6"/>
      <c r="G6" s="14"/>
      <c r="H6" s="6"/>
      <c r="I6" s="15"/>
      <c r="J6" s="6"/>
      <c r="K6" s="16"/>
      <c r="L6" s="4"/>
      <c r="M6" s="4"/>
      <c r="N6" s="13" t="s">
        <v>30</v>
      </c>
      <c r="O6" s="6"/>
      <c r="P6" s="14"/>
      <c r="Q6" s="6"/>
      <c r="R6" s="15"/>
      <c r="S6" s="6"/>
      <c r="T6" s="16"/>
      <c r="U6" s="4"/>
      <c r="V6" s="4"/>
      <c r="W6" s="84" t="s">
        <v>120</v>
      </c>
      <c r="X6" s="6"/>
      <c r="Y6" s="14"/>
      <c r="Z6" s="6"/>
      <c r="AA6" s="15"/>
      <c r="AB6" s="6"/>
      <c r="AC6" s="16"/>
      <c r="AD6" s="4"/>
      <c r="AE6" s="4"/>
      <c r="AF6" s="84" t="s">
        <v>120</v>
      </c>
      <c r="AG6" s="6"/>
      <c r="AH6" s="14"/>
      <c r="AI6" s="6"/>
      <c r="AJ6" s="15"/>
      <c r="AK6" s="6"/>
      <c r="AL6" s="4"/>
    </row>
    <row r="7" spans="1:38" ht="3.75" customHeight="1" x14ac:dyDescent="0.25">
      <c r="A7" s="7"/>
      <c r="B7" s="7"/>
      <c r="C7" s="6"/>
      <c r="D7" s="3"/>
      <c r="E7" s="6"/>
      <c r="F7" s="6"/>
      <c r="G7" s="6"/>
      <c r="H7" s="6"/>
      <c r="I7" s="6"/>
      <c r="J7" s="6"/>
      <c r="K7" s="6"/>
      <c r="L7" s="4"/>
      <c r="M7" s="4"/>
      <c r="N7" s="6"/>
      <c r="O7" s="6"/>
      <c r="P7" s="6"/>
      <c r="Q7" s="6"/>
      <c r="R7" s="6"/>
      <c r="S7" s="6"/>
      <c r="T7" s="6"/>
      <c r="U7" s="4"/>
      <c r="V7" s="4"/>
      <c r="W7" s="6"/>
      <c r="X7" s="6"/>
      <c r="Y7" s="6"/>
      <c r="Z7" s="6"/>
      <c r="AA7" s="6"/>
      <c r="AB7" s="6"/>
      <c r="AC7" s="6"/>
      <c r="AD7" s="4"/>
      <c r="AE7" s="4"/>
      <c r="AF7" s="6"/>
      <c r="AG7" s="6"/>
      <c r="AH7" s="6"/>
      <c r="AI7" s="6"/>
      <c r="AJ7" s="6"/>
      <c r="AK7" s="6"/>
      <c r="AL7" s="4"/>
    </row>
    <row r="8" spans="1:38" ht="14.25" customHeight="1" x14ac:dyDescent="0.25">
      <c r="A8" s="7">
        <f>B5+"0:03"</f>
        <v>0.3659722222222222</v>
      </c>
      <c r="B8" s="7">
        <f>A8+$B$1</f>
        <v>0.40694444444444444</v>
      </c>
      <c r="C8" s="6" t="s">
        <v>26</v>
      </c>
      <c r="D8" s="3"/>
      <c r="E8" s="15" t="s">
        <v>19</v>
      </c>
      <c r="F8" s="6"/>
      <c r="G8" s="13" t="s">
        <v>17</v>
      </c>
      <c r="H8" s="6"/>
      <c r="I8" s="16" t="s">
        <v>20</v>
      </c>
      <c r="J8" s="6"/>
      <c r="K8" s="18" t="s">
        <v>28</v>
      </c>
      <c r="L8" s="4"/>
      <c r="M8" s="4"/>
      <c r="N8" s="14" t="s">
        <v>27</v>
      </c>
      <c r="O8" s="6"/>
      <c r="P8" s="13" t="s">
        <v>17</v>
      </c>
      <c r="Q8" s="6"/>
      <c r="R8" s="16" t="s">
        <v>20</v>
      </c>
      <c r="S8" s="6"/>
      <c r="T8" s="18" t="s">
        <v>28</v>
      </c>
      <c r="U8" s="4"/>
      <c r="V8" s="4"/>
      <c r="W8" s="13" t="s">
        <v>17</v>
      </c>
      <c r="X8" s="6"/>
      <c r="Y8" s="18" t="s">
        <v>28</v>
      </c>
      <c r="Z8" s="6"/>
      <c r="AA8" s="17" t="s">
        <v>119</v>
      </c>
      <c r="AB8" s="6"/>
      <c r="AC8" s="15" t="s">
        <v>19</v>
      </c>
      <c r="AD8" s="4"/>
      <c r="AE8" s="4"/>
      <c r="AF8" s="13" t="s">
        <v>17</v>
      </c>
      <c r="AG8" s="6"/>
      <c r="AH8" s="17" t="s">
        <v>119</v>
      </c>
      <c r="AI8" s="6"/>
      <c r="AJ8" s="14" t="s">
        <v>24</v>
      </c>
      <c r="AK8" s="6"/>
      <c r="AL8" s="4"/>
    </row>
    <row r="9" spans="1:38" ht="14.25" customHeight="1" x14ac:dyDescent="0.25">
      <c r="A9" s="7"/>
      <c r="B9" s="7"/>
      <c r="C9" s="6"/>
      <c r="D9" s="3"/>
      <c r="E9" s="15"/>
      <c r="F9" s="6"/>
      <c r="G9" s="13"/>
      <c r="H9" s="6"/>
      <c r="I9" s="16"/>
      <c r="J9" s="6"/>
      <c r="K9" s="20" t="s">
        <v>74</v>
      </c>
      <c r="L9" s="4"/>
      <c r="M9" s="4"/>
      <c r="N9" s="14" t="s">
        <v>30</v>
      </c>
      <c r="O9" s="6"/>
      <c r="P9" s="13"/>
      <c r="Q9" s="6"/>
      <c r="R9" s="16"/>
      <c r="S9" s="6"/>
      <c r="T9" s="20" t="s">
        <v>74</v>
      </c>
      <c r="U9" s="4"/>
      <c r="V9" s="4"/>
      <c r="W9" s="13"/>
      <c r="X9" s="6"/>
      <c r="Y9" s="20" t="s">
        <v>32</v>
      </c>
      <c r="Z9" s="6"/>
      <c r="AA9" s="84" t="s">
        <v>120</v>
      </c>
      <c r="AB9" s="6"/>
      <c r="AC9" s="15"/>
      <c r="AD9" s="4"/>
      <c r="AE9" s="4"/>
      <c r="AF9" s="13"/>
      <c r="AG9" s="6"/>
      <c r="AH9" s="84" t="s">
        <v>120</v>
      </c>
      <c r="AI9" s="6"/>
      <c r="AJ9" s="14"/>
      <c r="AK9" s="6"/>
      <c r="AL9" s="4"/>
    </row>
    <row r="10" spans="1:38" ht="4.5" customHeight="1" x14ac:dyDescent="0.25">
      <c r="A10" s="7"/>
      <c r="B10" s="7"/>
      <c r="C10" s="6"/>
      <c r="D10" s="3"/>
      <c r="E10" s="6"/>
      <c r="F10" s="6"/>
      <c r="G10" s="6"/>
      <c r="H10" s="6"/>
      <c r="I10" s="6"/>
      <c r="J10" s="6"/>
      <c r="K10" s="6"/>
      <c r="L10" s="4"/>
      <c r="M10" s="4"/>
      <c r="N10" s="6"/>
      <c r="O10" s="6"/>
      <c r="P10" s="6"/>
      <c r="Q10" s="6"/>
      <c r="R10" s="6"/>
      <c r="S10" s="6"/>
      <c r="T10" s="6"/>
      <c r="U10" s="4"/>
      <c r="V10" s="4"/>
      <c r="W10" s="6"/>
      <c r="X10" s="6"/>
      <c r="Y10" s="6"/>
      <c r="Z10" s="6"/>
      <c r="AA10" s="6"/>
      <c r="AB10" s="6"/>
      <c r="AC10" s="6"/>
      <c r="AD10" s="4"/>
      <c r="AE10" s="4"/>
      <c r="AF10" s="6"/>
      <c r="AG10" s="6"/>
      <c r="AH10" s="6"/>
      <c r="AI10" s="6"/>
      <c r="AJ10" s="6"/>
      <c r="AK10" s="6"/>
      <c r="AL10" s="4"/>
    </row>
    <row r="11" spans="1:38" ht="14.25" customHeight="1" x14ac:dyDescent="0.25">
      <c r="A11" s="7">
        <f>B8+"0:03"</f>
        <v>0.40902777777777777</v>
      </c>
      <c r="B11" s="7">
        <f>A11+$B$1</f>
        <v>0.45</v>
      </c>
      <c r="C11" s="6" t="s">
        <v>33</v>
      </c>
      <c r="D11" s="3"/>
      <c r="E11" s="14" t="s">
        <v>18</v>
      </c>
      <c r="F11" s="6"/>
      <c r="G11" s="16" t="s">
        <v>20</v>
      </c>
      <c r="H11" s="6"/>
      <c r="I11" s="19" t="s">
        <v>122</v>
      </c>
      <c r="J11" s="6"/>
      <c r="K11" s="15" t="s">
        <v>19</v>
      </c>
      <c r="L11" s="4"/>
      <c r="M11" s="4"/>
      <c r="N11" s="15" t="s">
        <v>19</v>
      </c>
      <c r="O11" s="6"/>
      <c r="P11" s="22" t="s">
        <v>37</v>
      </c>
      <c r="Q11" s="6"/>
      <c r="R11" s="19" t="s">
        <v>122</v>
      </c>
      <c r="S11" s="6"/>
      <c r="T11" s="17" t="s">
        <v>126</v>
      </c>
      <c r="U11" s="4"/>
      <c r="V11" s="4"/>
      <c r="W11" s="15" t="s">
        <v>19</v>
      </c>
      <c r="X11" s="6"/>
      <c r="Y11" s="16" t="s">
        <v>20</v>
      </c>
      <c r="Z11" s="6"/>
      <c r="AA11" s="13" t="s">
        <v>17</v>
      </c>
      <c r="AB11" s="6"/>
      <c r="AC11" s="18" t="s">
        <v>28</v>
      </c>
      <c r="AD11" s="4"/>
      <c r="AE11" s="4"/>
      <c r="AF11" s="15" t="s">
        <v>19</v>
      </c>
      <c r="AG11" s="6"/>
      <c r="AH11" s="16" t="s">
        <v>20</v>
      </c>
      <c r="AI11" s="6"/>
      <c r="AJ11" s="21" t="s">
        <v>36</v>
      </c>
      <c r="AK11" s="6"/>
      <c r="AL11" s="4"/>
    </row>
    <row r="12" spans="1:38" ht="14.25" customHeight="1" x14ac:dyDescent="0.25">
      <c r="A12" s="7"/>
      <c r="B12" s="7"/>
      <c r="C12" s="6"/>
      <c r="D12" s="3"/>
      <c r="E12" s="14" t="s">
        <v>30</v>
      </c>
      <c r="F12" s="6"/>
      <c r="G12" s="16"/>
      <c r="H12" s="6"/>
      <c r="I12" s="19"/>
      <c r="J12" s="6"/>
      <c r="K12" s="15"/>
      <c r="L12" s="4"/>
      <c r="M12" s="4"/>
      <c r="N12" s="15"/>
      <c r="O12" s="6"/>
      <c r="P12" s="17" t="s">
        <v>126</v>
      </c>
      <c r="Q12" s="6"/>
      <c r="R12" s="19"/>
      <c r="S12" s="6"/>
      <c r="T12" s="86" t="s">
        <v>127</v>
      </c>
      <c r="U12" s="4"/>
      <c r="V12" s="4"/>
      <c r="W12" s="15"/>
      <c r="X12" s="6"/>
      <c r="Y12" s="16"/>
      <c r="Z12" s="6"/>
      <c r="AA12" s="13"/>
      <c r="AB12" s="6"/>
      <c r="AC12" s="20" t="s">
        <v>32</v>
      </c>
      <c r="AD12" s="4"/>
      <c r="AE12" s="4"/>
      <c r="AF12" s="15"/>
      <c r="AG12" s="6"/>
      <c r="AH12" s="16"/>
      <c r="AI12" s="6"/>
      <c r="AJ12" s="13" t="s">
        <v>17</v>
      </c>
      <c r="AK12" s="6"/>
      <c r="AL12" s="4"/>
    </row>
    <row r="13" spans="1:38" ht="14.25" customHeight="1" x14ac:dyDescent="0.25">
      <c r="A13" s="7">
        <f>B11+"0:03"</f>
        <v>0.45208333333333334</v>
      </c>
      <c r="B13" s="7">
        <f>A13+$B$1</f>
        <v>0.49305555555555558</v>
      </c>
      <c r="C13" s="6" t="s">
        <v>38</v>
      </c>
      <c r="D13" s="3"/>
      <c r="E13" s="16" t="s">
        <v>20</v>
      </c>
      <c r="F13" s="6"/>
      <c r="G13" s="22" t="s">
        <v>37</v>
      </c>
      <c r="H13" s="6"/>
      <c r="I13" s="18" t="s">
        <v>28</v>
      </c>
      <c r="J13" s="6"/>
      <c r="K13" s="17" t="s">
        <v>126</v>
      </c>
      <c r="L13" s="4"/>
      <c r="M13" s="4"/>
      <c r="N13" s="19" t="s">
        <v>122</v>
      </c>
      <c r="O13" s="6"/>
      <c r="P13" s="15" t="s">
        <v>19</v>
      </c>
      <c r="Q13" s="6"/>
      <c r="R13" s="18" t="s">
        <v>28</v>
      </c>
      <c r="S13" s="6"/>
      <c r="T13" s="14" t="s">
        <v>27</v>
      </c>
      <c r="U13" s="4"/>
      <c r="V13" s="4"/>
      <c r="W13" s="19" t="s">
        <v>29</v>
      </c>
      <c r="X13" s="6"/>
      <c r="Y13" s="15" t="s">
        <v>19</v>
      </c>
      <c r="Z13" s="6"/>
      <c r="AA13" s="18" t="s">
        <v>28</v>
      </c>
      <c r="AB13" s="6"/>
      <c r="AC13" s="17" t="s">
        <v>119</v>
      </c>
      <c r="AD13" s="4"/>
      <c r="AE13" s="4"/>
      <c r="AF13" s="19" t="s">
        <v>29</v>
      </c>
      <c r="AG13" s="6"/>
      <c r="AH13" s="21" t="s">
        <v>36</v>
      </c>
      <c r="AI13" s="6"/>
      <c r="AJ13" s="13"/>
      <c r="AK13" s="6"/>
      <c r="AL13" s="4"/>
    </row>
    <row r="14" spans="1:38" ht="14.25" customHeight="1" x14ac:dyDescent="0.25">
      <c r="A14" s="7"/>
      <c r="B14" s="7"/>
      <c r="C14" s="6"/>
      <c r="D14" s="3"/>
      <c r="E14" s="16"/>
      <c r="F14" s="6"/>
      <c r="G14" s="17" t="s">
        <v>126</v>
      </c>
      <c r="H14" s="6"/>
      <c r="I14" s="20" t="s">
        <v>74</v>
      </c>
      <c r="J14" s="6"/>
      <c r="K14" s="86" t="s">
        <v>127</v>
      </c>
      <c r="L14" s="4"/>
      <c r="M14" s="4"/>
      <c r="N14" s="19" t="s">
        <v>30</v>
      </c>
      <c r="O14" s="6"/>
      <c r="P14" s="15"/>
      <c r="Q14" s="6"/>
      <c r="R14" s="20" t="s">
        <v>74</v>
      </c>
      <c r="S14" s="6"/>
      <c r="T14" s="14"/>
      <c r="U14" s="4"/>
      <c r="V14" s="4"/>
      <c r="W14" s="19"/>
      <c r="X14" s="6"/>
      <c r="Y14" s="15"/>
      <c r="Z14" s="6"/>
      <c r="AA14" s="20" t="s">
        <v>32</v>
      </c>
      <c r="AB14" s="6"/>
      <c r="AC14" s="84" t="s">
        <v>120</v>
      </c>
      <c r="AD14" s="4"/>
      <c r="AE14" s="4"/>
      <c r="AF14" s="19"/>
      <c r="AG14" s="6"/>
      <c r="AH14" s="15" t="s">
        <v>19</v>
      </c>
      <c r="AI14" s="6"/>
      <c r="AJ14" s="17" t="s">
        <v>119</v>
      </c>
      <c r="AK14" s="6"/>
      <c r="AL14" s="4"/>
    </row>
    <row r="15" spans="1:38" ht="14.25" customHeight="1" x14ac:dyDescent="0.25">
      <c r="A15" s="7">
        <f>B13+"0:03"</f>
        <v>0.49513888888888891</v>
      </c>
      <c r="B15" s="7">
        <f>A15+$B$1</f>
        <v>0.53611111111111109</v>
      </c>
      <c r="C15" s="6" t="s">
        <v>42</v>
      </c>
      <c r="D15" s="3"/>
      <c r="E15" s="27" t="s">
        <v>43</v>
      </c>
      <c r="F15" s="6"/>
      <c r="G15" s="27" t="s">
        <v>43</v>
      </c>
      <c r="H15" s="6"/>
      <c r="I15" s="27" t="s">
        <v>43</v>
      </c>
      <c r="J15" s="6"/>
      <c r="K15" s="27" t="s">
        <v>43</v>
      </c>
      <c r="L15" s="4"/>
      <c r="M15" s="4"/>
      <c r="N15" s="22" t="s">
        <v>37</v>
      </c>
      <c r="O15" s="6"/>
      <c r="P15" s="28" t="s">
        <v>44</v>
      </c>
      <c r="Q15" s="6"/>
      <c r="R15" s="85" t="s">
        <v>45</v>
      </c>
      <c r="S15" s="6"/>
      <c r="T15" s="22" t="s">
        <v>37</v>
      </c>
      <c r="U15" s="4"/>
      <c r="V15" s="4"/>
      <c r="W15" s="27" t="s">
        <v>43</v>
      </c>
      <c r="X15" s="6"/>
      <c r="Y15" s="27" t="s">
        <v>43</v>
      </c>
      <c r="Z15" s="6"/>
      <c r="AA15" s="27" t="s">
        <v>43</v>
      </c>
      <c r="AB15" s="6"/>
      <c r="AC15" s="27" t="s">
        <v>43</v>
      </c>
      <c r="AD15" s="4"/>
      <c r="AE15" s="4"/>
      <c r="AF15" s="21" t="s">
        <v>36</v>
      </c>
      <c r="AG15" s="6"/>
      <c r="AH15" s="15"/>
      <c r="AI15" s="6"/>
      <c r="AJ15" s="84" t="s">
        <v>120</v>
      </c>
      <c r="AK15" s="6"/>
      <c r="AL15" s="4"/>
    </row>
    <row r="16" spans="1:38" ht="14.25" customHeight="1" x14ac:dyDescent="0.25">
      <c r="A16" s="7"/>
      <c r="B16" s="7"/>
      <c r="C16" s="6"/>
      <c r="D16" s="3"/>
      <c r="E16" s="22" t="s">
        <v>37</v>
      </c>
      <c r="F16" s="6"/>
      <c r="G16" s="28" t="s">
        <v>128</v>
      </c>
      <c r="H16" s="6"/>
      <c r="I16" s="85" t="s">
        <v>129</v>
      </c>
      <c r="J16" s="6"/>
      <c r="K16" s="19" t="s">
        <v>122</v>
      </c>
      <c r="L16" s="4"/>
      <c r="M16" s="4"/>
      <c r="N16" s="27" t="s">
        <v>43</v>
      </c>
      <c r="O16" s="6"/>
      <c r="P16" s="27" t="s">
        <v>43</v>
      </c>
      <c r="Q16" s="6"/>
      <c r="R16" s="27" t="s">
        <v>43</v>
      </c>
      <c r="S16" s="6"/>
      <c r="T16" s="27" t="s">
        <v>43</v>
      </c>
      <c r="U16" s="4"/>
      <c r="V16" s="4"/>
      <c r="W16" s="21" t="s">
        <v>36</v>
      </c>
      <c r="X16" s="6"/>
      <c r="Y16" s="17" t="s">
        <v>119</v>
      </c>
      <c r="Z16" s="6"/>
      <c r="AA16" s="14" t="s">
        <v>79</v>
      </c>
      <c r="AB16" s="6"/>
      <c r="AC16" s="19" t="s">
        <v>29</v>
      </c>
      <c r="AD16" s="4"/>
      <c r="AE16" s="4"/>
      <c r="AF16" s="27" t="s">
        <v>43</v>
      </c>
      <c r="AG16" s="6"/>
      <c r="AH16" s="27" t="s">
        <v>43</v>
      </c>
      <c r="AI16" s="6"/>
      <c r="AJ16" s="27" t="s">
        <v>43</v>
      </c>
      <c r="AK16" s="6"/>
      <c r="AL16" s="4"/>
    </row>
    <row r="17" spans="1:38" ht="14.25" customHeight="1" x14ac:dyDescent="0.25">
      <c r="A17" s="7">
        <f>B15+"0:03"</f>
        <v>0.53819444444444442</v>
      </c>
      <c r="B17" s="7">
        <f>A17+$B$1</f>
        <v>0.57916666666666661</v>
      </c>
      <c r="C17" s="6" t="s">
        <v>77</v>
      </c>
      <c r="D17" s="3"/>
      <c r="E17" s="28" t="s">
        <v>128</v>
      </c>
      <c r="F17" s="6"/>
      <c r="G17" s="15" t="s">
        <v>19</v>
      </c>
      <c r="H17" s="6"/>
      <c r="I17" s="13" t="s">
        <v>17</v>
      </c>
      <c r="J17" s="6"/>
      <c r="K17" s="19"/>
      <c r="L17" s="4"/>
      <c r="M17" s="4"/>
      <c r="N17" s="85" t="s">
        <v>45</v>
      </c>
      <c r="O17" s="6"/>
      <c r="P17" s="16" t="s">
        <v>20</v>
      </c>
      <c r="Q17" s="6"/>
      <c r="R17" s="13" t="s">
        <v>17</v>
      </c>
      <c r="S17" s="6"/>
      <c r="T17" s="15" t="s">
        <v>19</v>
      </c>
      <c r="U17" s="4"/>
      <c r="V17" s="4"/>
      <c r="W17" s="16" t="s">
        <v>20</v>
      </c>
      <c r="X17" s="6"/>
      <c r="Y17" s="84" t="s">
        <v>120</v>
      </c>
      <c r="Z17" s="6"/>
      <c r="AA17" s="14"/>
      <c r="AB17" s="6"/>
      <c r="AC17" s="19"/>
      <c r="AD17" s="4"/>
      <c r="AE17" s="4"/>
      <c r="AF17" s="16" t="s">
        <v>20</v>
      </c>
      <c r="AG17" s="6"/>
      <c r="AH17" s="18" t="s">
        <v>28</v>
      </c>
      <c r="AI17" s="6"/>
      <c r="AJ17" s="19" t="s">
        <v>29</v>
      </c>
      <c r="AK17" s="6"/>
      <c r="AL17" s="4"/>
    </row>
    <row r="18" spans="1:38" ht="14.25" customHeight="1" x14ac:dyDescent="0.25">
      <c r="A18" s="7"/>
      <c r="B18" s="7"/>
      <c r="C18" s="6"/>
      <c r="D18" s="3"/>
      <c r="E18" s="85" t="s">
        <v>129</v>
      </c>
      <c r="F18" s="6"/>
      <c r="G18" s="15"/>
      <c r="H18" s="6"/>
      <c r="I18" s="13"/>
      <c r="J18" s="6"/>
      <c r="K18" s="22" t="s">
        <v>37</v>
      </c>
      <c r="L18" s="4"/>
      <c r="M18" s="4"/>
      <c r="N18" s="28" t="s">
        <v>44</v>
      </c>
      <c r="O18" s="6"/>
      <c r="P18" s="16"/>
      <c r="Q18" s="6"/>
      <c r="R18" s="13"/>
      <c r="S18" s="6"/>
      <c r="T18" s="15"/>
      <c r="U18" s="4"/>
      <c r="V18" s="4"/>
      <c r="W18" s="16"/>
      <c r="X18" s="6"/>
      <c r="Y18" s="21" t="s">
        <v>36</v>
      </c>
      <c r="Z18" s="6"/>
      <c r="AA18" s="19" t="s">
        <v>29</v>
      </c>
      <c r="AB18" s="6"/>
      <c r="AC18" s="14" t="s">
        <v>79</v>
      </c>
      <c r="AD18" s="4"/>
      <c r="AE18" s="4"/>
      <c r="AF18" s="16"/>
      <c r="AG18" s="6"/>
      <c r="AH18" s="18"/>
      <c r="AI18" s="6"/>
      <c r="AJ18" s="19"/>
      <c r="AK18" s="6"/>
      <c r="AL18" s="4"/>
    </row>
    <row r="19" spans="1:38" ht="14.25" customHeight="1" x14ac:dyDescent="0.25">
      <c r="A19" s="7">
        <f>B17+"0:03"</f>
        <v>0.58124999999999993</v>
      </c>
      <c r="B19" s="7">
        <f>A19+$B$1</f>
        <v>0.62222222222222212</v>
      </c>
      <c r="C19" s="6" t="s">
        <v>80</v>
      </c>
      <c r="D19" s="3"/>
      <c r="E19" s="19" t="s">
        <v>122</v>
      </c>
      <c r="F19" s="6"/>
      <c r="G19" s="18" t="s">
        <v>28</v>
      </c>
      <c r="H19" s="6"/>
      <c r="I19" s="28" t="s">
        <v>76</v>
      </c>
      <c r="J19" s="6"/>
      <c r="K19" s="14" t="s">
        <v>18</v>
      </c>
      <c r="L19" s="4"/>
      <c r="M19" s="4"/>
      <c r="N19" s="16" t="s">
        <v>20</v>
      </c>
      <c r="O19" s="6"/>
      <c r="P19" s="18" t="s">
        <v>28</v>
      </c>
      <c r="Q19" s="6"/>
      <c r="R19" s="14" t="s">
        <v>27</v>
      </c>
      <c r="S19" s="6"/>
      <c r="T19" s="19" t="s">
        <v>122</v>
      </c>
      <c r="U19" s="4"/>
      <c r="V19" s="4"/>
      <c r="W19" s="18" t="s">
        <v>28</v>
      </c>
      <c r="X19" s="6"/>
      <c r="Y19" s="13" t="s">
        <v>17</v>
      </c>
      <c r="Z19" s="6"/>
      <c r="AA19" s="19"/>
      <c r="AB19" s="6"/>
      <c r="AC19" s="14"/>
      <c r="AD19" s="4"/>
      <c r="AE19" s="4"/>
      <c r="AF19" s="18" t="s">
        <v>28</v>
      </c>
      <c r="AG19" s="6"/>
      <c r="AH19" s="13" t="s">
        <v>17</v>
      </c>
      <c r="AI19" s="6"/>
      <c r="AJ19" s="16" t="s">
        <v>20</v>
      </c>
      <c r="AK19" s="6"/>
      <c r="AL19" s="4"/>
    </row>
    <row r="20" spans="1:38" ht="14.25" customHeight="1" x14ac:dyDescent="0.25">
      <c r="A20" s="7"/>
      <c r="B20" s="7"/>
      <c r="C20" s="6"/>
      <c r="D20" s="3"/>
      <c r="E20" s="19" t="s">
        <v>30</v>
      </c>
      <c r="F20" s="6"/>
      <c r="G20" s="20" t="s">
        <v>74</v>
      </c>
      <c r="H20" s="6"/>
      <c r="I20" s="28" t="s">
        <v>78</v>
      </c>
      <c r="J20" s="6"/>
      <c r="K20" s="14"/>
      <c r="L20" s="4"/>
      <c r="M20" s="4"/>
      <c r="N20" s="16"/>
      <c r="O20" s="6"/>
      <c r="P20" s="20" t="s">
        <v>74</v>
      </c>
      <c r="Q20" s="6"/>
      <c r="R20" s="14"/>
      <c r="S20" s="6"/>
      <c r="T20" s="19"/>
      <c r="U20" s="4"/>
      <c r="V20" s="4"/>
      <c r="W20" s="20" t="s">
        <v>32</v>
      </c>
      <c r="X20" s="6"/>
      <c r="Y20" s="13"/>
      <c r="Z20" s="6"/>
      <c r="AA20" s="21" t="s">
        <v>36</v>
      </c>
      <c r="AB20" s="6"/>
      <c r="AC20" s="13" t="s">
        <v>17</v>
      </c>
      <c r="AD20" s="4"/>
      <c r="AE20" s="4"/>
      <c r="AF20" s="18"/>
      <c r="AG20" s="6"/>
      <c r="AH20" s="13"/>
      <c r="AI20" s="6"/>
      <c r="AJ20" s="16"/>
      <c r="AK20" s="6"/>
      <c r="AL20" s="4"/>
    </row>
    <row r="21" spans="1:38" ht="14.25" customHeight="1" x14ac:dyDescent="0.25">
      <c r="A21" s="7">
        <f>B19+"0:03"</f>
        <v>0.62430555555555545</v>
      </c>
      <c r="B21" s="7">
        <f t="shared" ref="B21:B22" si="0">A21+($B$1/2)</f>
        <v>0.64479166666666654</v>
      </c>
      <c r="C21" s="6" t="s">
        <v>81</v>
      </c>
      <c r="D21" s="3"/>
      <c r="E21" s="18" t="s">
        <v>28</v>
      </c>
      <c r="F21" s="6"/>
      <c r="G21" s="19" t="s">
        <v>122</v>
      </c>
      <c r="H21" s="6"/>
      <c r="I21" s="28"/>
      <c r="J21" s="6"/>
      <c r="K21" s="13" t="s">
        <v>17</v>
      </c>
      <c r="L21" s="4"/>
      <c r="M21" s="4"/>
      <c r="N21" s="18" t="s">
        <v>28</v>
      </c>
      <c r="O21" s="6"/>
      <c r="P21" s="19" t="s">
        <v>122</v>
      </c>
      <c r="Q21" s="6"/>
      <c r="R21" s="22" t="s">
        <v>37</v>
      </c>
      <c r="S21" s="6"/>
      <c r="T21" s="13" t="s">
        <v>17</v>
      </c>
      <c r="U21" s="4"/>
      <c r="V21" s="4"/>
      <c r="W21" s="14" t="s">
        <v>23</v>
      </c>
      <c r="X21" s="6"/>
      <c r="Y21" s="19" t="s">
        <v>29</v>
      </c>
      <c r="Z21" s="6"/>
      <c r="AA21" s="16" t="s">
        <v>20</v>
      </c>
      <c r="AB21" s="6"/>
      <c r="AC21" s="13"/>
      <c r="AD21" s="4"/>
      <c r="AE21" s="4"/>
      <c r="AF21" s="14" t="s">
        <v>24</v>
      </c>
      <c r="AG21" s="6"/>
      <c r="AH21" s="19" t="s">
        <v>29</v>
      </c>
      <c r="AI21" s="6"/>
      <c r="AJ21" s="18" t="s">
        <v>28</v>
      </c>
      <c r="AK21" s="6"/>
      <c r="AL21" s="262" t="s">
        <v>134</v>
      </c>
    </row>
    <row r="22" spans="1:38" ht="14.25" customHeight="1" x14ac:dyDescent="0.25">
      <c r="A22" s="7">
        <f>B21+"0:03"</f>
        <v>0.64687499999999987</v>
      </c>
      <c r="B22" s="7">
        <f t="shared" si="0"/>
        <v>0.66736111111111096</v>
      </c>
      <c r="C22" s="6"/>
      <c r="D22" s="3"/>
      <c r="E22" s="20" t="s">
        <v>74</v>
      </c>
      <c r="F22" s="6"/>
      <c r="G22" s="19"/>
      <c r="H22" s="6"/>
      <c r="I22" s="22" t="s">
        <v>37</v>
      </c>
      <c r="J22" s="6"/>
      <c r="K22" s="13"/>
      <c r="L22" s="4"/>
      <c r="M22" s="4"/>
      <c r="N22" s="20" t="s">
        <v>74</v>
      </c>
      <c r="O22" s="6"/>
      <c r="P22" s="19"/>
      <c r="Q22" s="6"/>
      <c r="R22" s="28" t="s">
        <v>44</v>
      </c>
      <c r="S22" s="6"/>
      <c r="T22" s="13"/>
      <c r="U22" s="4"/>
      <c r="V22" s="4"/>
      <c r="W22" s="14"/>
      <c r="X22" s="6"/>
      <c r="Y22" s="19"/>
      <c r="Z22" s="6"/>
      <c r="AA22" s="16"/>
      <c r="AB22" s="6"/>
      <c r="AC22" s="21" t="s">
        <v>36</v>
      </c>
      <c r="AD22" s="4"/>
      <c r="AE22" s="4"/>
      <c r="AF22" s="14"/>
      <c r="AG22" s="6"/>
      <c r="AH22" s="19"/>
      <c r="AI22" s="6"/>
      <c r="AJ22" s="18"/>
      <c r="AK22" s="6"/>
      <c r="AL22" s="248"/>
    </row>
    <row r="23" spans="1:38" ht="3.75" customHeight="1" x14ac:dyDescent="0.25">
      <c r="A23" s="7"/>
      <c r="B23" s="7"/>
      <c r="C23" s="6"/>
      <c r="D23" s="3"/>
      <c r="E23" s="6"/>
      <c r="F23" s="6"/>
      <c r="G23" s="6"/>
      <c r="H23" s="6"/>
      <c r="I23" s="6"/>
      <c r="J23" s="6"/>
      <c r="K23" s="6"/>
      <c r="L23" s="4"/>
      <c r="M23" s="4"/>
      <c r="N23" s="6"/>
      <c r="O23" s="6"/>
      <c r="P23" s="6"/>
      <c r="Q23" s="6"/>
      <c r="R23" s="6"/>
      <c r="S23" s="6"/>
      <c r="T23" s="6"/>
      <c r="U23" s="4"/>
      <c r="V23" s="4"/>
      <c r="W23" s="6"/>
      <c r="X23" s="6"/>
      <c r="Y23" s="6"/>
      <c r="Z23" s="6"/>
      <c r="AA23" s="6"/>
      <c r="AB23" s="6"/>
      <c r="AC23" s="6"/>
      <c r="AD23" s="4"/>
      <c r="AE23" s="4"/>
      <c r="AF23" s="6"/>
      <c r="AG23" s="6"/>
      <c r="AH23" s="6"/>
      <c r="AI23" s="6"/>
      <c r="AJ23" s="6"/>
      <c r="AK23" s="6"/>
      <c r="AL23" s="248"/>
    </row>
    <row r="24" spans="1:38" ht="14.25" customHeight="1" x14ac:dyDescent="0.25">
      <c r="A24" s="7">
        <f>B21+"0:03"</f>
        <v>0.64687499999999987</v>
      </c>
      <c r="B24" s="7">
        <f>A24+$B$1</f>
        <v>0.68784722222222205</v>
      </c>
      <c r="C24" s="6" t="s">
        <v>133</v>
      </c>
      <c r="D24" s="3"/>
      <c r="E24" s="6" t="s">
        <v>83</v>
      </c>
      <c r="F24" s="6"/>
      <c r="G24" s="6" t="s">
        <v>83</v>
      </c>
      <c r="H24" s="6"/>
      <c r="I24" s="6" t="s">
        <v>83</v>
      </c>
      <c r="J24" s="6"/>
      <c r="K24" s="6" t="s">
        <v>83</v>
      </c>
      <c r="L24" s="4"/>
      <c r="M24" s="4"/>
      <c r="N24" s="6" t="s">
        <v>83</v>
      </c>
      <c r="O24" s="6"/>
      <c r="P24" s="6" t="s">
        <v>83</v>
      </c>
      <c r="Q24" s="6"/>
      <c r="R24" s="6" t="s">
        <v>83</v>
      </c>
      <c r="S24" s="6"/>
      <c r="T24" s="6" t="s">
        <v>83</v>
      </c>
      <c r="U24" s="4"/>
      <c r="V24" s="4"/>
      <c r="W24" s="6" t="s">
        <v>83</v>
      </c>
      <c r="X24" s="6"/>
      <c r="Y24" s="6" t="s">
        <v>83</v>
      </c>
      <c r="Z24" s="6"/>
      <c r="AA24" s="6" t="s">
        <v>83</v>
      </c>
      <c r="AB24" s="6"/>
      <c r="AC24" s="6" t="s">
        <v>83</v>
      </c>
      <c r="AD24" s="4"/>
      <c r="AE24" s="4"/>
      <c r="AF24" s="6" t="s">
        <v>83</v>
      </c>
      <c r="AG24" s="6"/>
      <c r="AH24" s="6" t="s">
        <v>83</v>
      </c>
      <c r="AI24" s="6"/>
      <c r="AJ24" s="6" t="s">
        <v>83</v>
      </c>
      <c r="AK24" s="6"/>
      <c r="AL24" s="248"/>
    </row>
    <row r="25" spans="1:38" ht="14.25" customHeight="1" x14ac:dyDescent="0.25">
      <c r="A25" s="7"/>
      <c r="B25" s="7"/>
      <c r="C25" s="4"/>
      <c r="D25" s="3"/>
      <c r="E25" s="91" t="s">
        <v>138</v>
      </c>
      <c r="F25" s="6"/>
      <c r="G25" s="6"/>
      <c r="H25" s="6"/>
      <c r="I25" s="6"/>
      <c r="J25" s="6"/>
      <c r="K25" s="6"/>
      <c r="L25" s="4"/>
      <c r="M25" s="4"/>
      <c r="N25" s="6"/>
      <c r="O25" s="6"/>
      <c r="P25" s="6"/>
      <c r="Q25" s="6"/>
      <c r="R25" s="6"/>
      <c r="S25" s="6"/>
      <c r="T25" s="6"/>
      <c r="U25" s="4"/>
      <c r="V25" s="4"/>
      <c r="W25" s="6"/>
      <c r="X25" s="6"/>
      <c r="Y25" s="6"/>
      <c r="Z25" s="6"/>
      <c r="AA25" s="6"/>
      <c r="AB25" s="6"/>
      <c r="AC25" s="6"/>
      <c r="AD25" s="4"/>
      <c r="AE25" s="4"/>
      <c r="AF25" s="6"/>
      <c r="AG25" s="6"/>
      <c r="AH25" s="6"/>
      <c r="AI25" s="6"/>
      <c r="AJ25" s="6"/>
      <c r="AK25" s="6"/>
      <c r="AL25" s="248"/>
    </row>
    <row r="26" spans="1:38" ht="14.25" customHeight="1" x14ac:dyDescent="0.25">
      <c r="A26" s="3"/>
      <c r="B26" s="3"/>
      <c r="C26" s="4"/>
      <c r="D26" s="3"/>
      <c r="E26" s="91" t="s">
        <v>140</v>
      </c>
      <c r="F26" s="6"/>
      <c r="G26" s="6"/>
      <c r="H26" s="6"/>
      <c r="I26" s="6"/>
      <c r="J26" s="6"/>
      <c r="K26" s="6"/>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248"/>
    </row>
    <row r="27" spans="1:38" ht="6" customHeight="1" x14ac:dyDescent="0.25">
      <c r="A27" s="53"/>
      <c r="B27" s="53"/>
      <c r="C27" s="53"/>
      <c r="D27" s="53"/>
      <c r="E27" s="55"/>
      <c r="F27" s="55"/>
      <c r="G27" s="55"/>
      <c r="H27" s="55"/>
      <c r="I27" s="55"/>
      <c r="J27" s="55"/>
      <c r="K27" s="55"/>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row>
    <row r="28" spans="1:38" ht="14.25" customHeight="1" x14ac:dyDescent="0.25">
      <c r="A28" s="56" t="s">
        <v>85</v>
      </c>
      <c r="B28" s="56"/>
      <c r="C28" s="56"/>
      <c r="D28" s="56"/>
      <c r="E28" s="56"/>
      <c r="F28" s="4"/>
      <c r="G28" s="58"/>
      <c r="H28" s="6"/>
      <c r="I28" s="6"/>
      <c r="J28" s="6"/>
      <c r="K28" s="6"/>
      <c r="L28" s="6"/>
      <c r="M28" s="6"/>
      <c r="N28" s="4"/>
      <c r="O28" s="4"/>
      <c r="P28" s="58"/>
      <c r="Q28" s="4"/>
      <c r="R28" s="4"/>
      <c r="S28" s="4"/>
      <c r="T28" s="4"/>
      <c r="U28" s="4"/>
      <c r="V28" s="4"/>
      <c r="W28" s="4"/>
      <c r="X28" s="4"/>
      <c r="Y28" s="58"/>
      <c r="Z28" s="4"/>
      <c r="AA28" s="4"/>
      <c r="AB28" s="4"/>
      <c r="AC28" s="4"/>
      <c r="AD28" s="4"/>
      <c r="AE28" s="4"/>
      <c r="AF28" s="4"/>
      <c r="AG28" s="4"/>
      <c r="AH28" s="59"/>
      <c r="AI28" s="59"/>
      <c r="AJ28" s="59"/>
      <c r="AK28" s="59"/>
      <c r="AL28" s="59"/>
    </row>
    <row r="29" spans="1:38" ht="14.25" customHeight="1" x14ac:dyDescent="0.25">
      <c r="A29" s="4"/>
      <c r="B29" s="4"/>
      <c r="C29" s="92" t="s">
        <v>86</v>
      </c>
      <c r="D29" s="56"/>
      <c r="E29" s="59"/>
      <c r="F29" s="4"/>
      <c r="G29" s="61" t="s">
        <v>87</v>
      </c>
      <c r="H29" s="62"/>
      <c r="I29" s="61" t="s">
        <v>88</v>
      </c>
      <c r="J29" s="6"/>
      <c r="K29" s="6"/>
      <c r="L29" s="6"/>
      <c r="M29" s="6"/>
      <c r="N29" s="4"/>
      <c r="O29" s="4"/>
      <c r="P29" s="61" t="s">
        <v>87</v>
      </c>
      <c r="Q29" s="62"/>
      <c r="R29" s="61" t="s">
        <v>88</v>
      </c>
      <c r="S29" s="4"/>
      <c r="T29" s="4"/>
      <c r="U29" s="4"/>
      <c r="V29" s="4"/>
      <c r="W29" s="4"/>
      <c r="X29" s="4"/>
      <c r="Y29" s="61" t="s">
        <v>87</v>
      </c>
      <c r="Z29" s="62"/>
      <c r="AA29" s="61" t="s">
        <v>88</v>
      </c>
      <c r="AB29" s="4"/>
      <c r="AC29" s="4"/>
      <c r="AD29" s="4"/>
      <c r="AE29" s="4"/>
      <c r="AF29" s="61" t="s">
        <v>87</v>
      </c>
      <c r="AG29" s="62"/>
      <c r="AH29" s="61" t="s">
        <v>88</v>
      </c>
      <c r="AI29" s="4"/>
      <c r="AJ29" s="63" t="s">
        <v>89</v>
      </c>
    </row>
    <row r="30" spans="1:38" ht="14.25" customHeight="1" x14ac:dyDescent="0.25">
      <c r="A30" s="83"/>
      <c r="B30" s="83"/>
      <c r="C30" s="115" t="s">
        <v>121</v>
      </c>
      <c r="D30" s="59"/>
      <c r="E30" s="59"/>
      <c r="F30" s="83"/>
      <c r="G30" s="62">
        <v>4</v>
      </c>
      <c r="H30" s="62"/>
      <c r="I30" s="62">
        <v>5</v>
      </c>
      <c r="J30" s="6"/>
      <c r="K30" s="6"/>
      <c r="L30" s="6"/>
      <c r="M30" s="6"/>
      <c r="N30" s="4"/>
      <c r="O30" s="4"/>
      <c r="P30" s="62"/>
      <c r="Q30" s="62"/>
      <c r="R30" s="62"/>
      <c r="S30" s="4"/>
      <c r="T30" s="4"/>
      <c r="U30" s="4"/>
      <c r="V30" s="4"/>
      <c r="W30" s="4"/>
      <c r="X30" s="4"/>
      <c r="Y30" s="62"/>
      <c r="Z30" s="62"/>
      <c r="AA30" s="62"/>
      <c r="AB30" s="4"/>
      <c r="AC30" s="4"/>
      <c r="AD30" s="4"/>
      <c r="AE30" s="4"/>
      <c r="AF30" s="62"/>
      <c r="AG30" s="62"/>
      <c r="AH30" s="62"/>
      <c r="AI30" s="4"/>
      <c r="AJ30" s="90">
        <f t="shared" ref="AJ30:AJ62" si="1">(AF30*AH30)+(Y30*AA30)+(P30*R30)+(G30*I30)</f>
        <v>20</v>
      </c>
    </row>
    <row r="31" spans="1:38" ht="14.25" customHeight="1" x14ac:dyDescent="0.25">
      <c r="A31" s="83"/>
      <c r="B31" s="83"/>
      <c r="C31" s="115" t="s">
        <v>139</v>
      </c>
      <c r="D31" s="59"/>
      <c r="E31" s="59"/>
      <c r="F31" s="83"/>
      <c r="G31" s="62"/>
      <c r="H31" s="62"/>
      <c r="I31" s="62"/>
      <c r="J31" s="6"/>
      <c r="K31" s="6"/>
      <c r="L31" s="6"/>
      <c r="M31" s="6"/>
      <c r="N31" s="4"/>
      <c r="O31" s="4"/>
      <c r="P31" s="62">
        <v>4</v>
      </c>
      <c r="Q31" s="62"/>
      <c r="R31" s="62">
        <v>5</v>
      </c>
      <c r="S31" s="4"/>
      <c r="T31" s="4"/>
      <c r="U31" s="4"/>
      <c r="V31" s="4"/>
      <c r="W31" s="4"/>
      <c r="X31" s="4"/>
      <c r="Y31" s="62"/>
      <c r="Z31" s="62"/>
      <c r="AA31" s="62"/>
      <c r="AB31" s="4"/>
      <c r="AC31" s="4"/>
      <c r="AD31" s="4"/>
      <c r="AE31" s="4"/>
      <c r="AF31" s="62"/>
      <c r="AG31" s="62"/>
      <c r="AH31" s="62"/>
      <c r="AI31" s="4"/>
      <c r="AJ31" s="90">
        <f t="shared" si="1"/>
        <v>20</v>
      </c>
    </row>
    <row r="32" spans="1:38" ht="14.25" customHeight="1" x14ac:dyDescent="0.25">
      <c r="A32" s="83"/>
      <c r="B32" s="83"/>
      <c r="C32" s="115" t="s">
        <v>141</v>
      </c>
      <c r="D32" s="59"/>
      <c r="E32" s="59"/>
      <c r="F32" s="83"/>
      <c r="G32" s="62"/>
      <c r="H32" s="62"/>
      <c r="I32" s="62"/>
      <c r="J32" s="6"/>
      <c r="K32" s="6"/>
      <c r="L32" s="6"/>
      <c r="M32" s="6"/>
      <c r="N32" s="4"/>
      <c r="O32" s="4"/>
      <c r="P32" s="101"/>
      <c r="Q32" s="101"/>
      <c r="R32" s="101"/>
      <c r="S32" s="4"/>
      <c r="T32" s="4"/>
      <c r="U32" s="4"/>
      <c r="V32" s="4"/>
      <c r="W32" s="4"/>
      <c r="X32" s="4"/>
      <c r="Y32" s="62">
        <v>4</v>
      </c>
      <c r="Z32" s="62"/>
      <c r="AA32" s="62">
        <v>5</v>
      </c>
      <c r="AB32" s="4"/>
      <c r="AC32" s="4"/>
      <c r="AD32" s="4"/>
      <c r="AE32" s="4"/>
      <c r="AF32" s="101"/>
      <c r="AG32" s="101"/>
      <c r="AH32" s="101"/>
      <c r="AI32" s="4"/>
      <c r="AJ32" s="90">
        <f t="shared" si="1"/>
        <v>20</v>
      </c>
    </row>
    <row r="33" spans="1:36" ht="14.25" customHeight="1" x14ac:dyDescent="0.25">
      <c r="A33" s="83"/>
      <c r="B33" s="83"/>
      <c r="C33" s="115" t="s">
        <v>149</v>
      </c>
      <c r="D33" s="59"/>
      <c r="E33" s="59"/>
      <c r="F33" s="83"/>
      <c r="G33" s="62"/>
      <c r="H33" s="62"/>
      <c r="I33" s="62"/>
      <c r="J33" s="6"/>
      <c r="K33" s="6"/>
      <c r="L33" s="6"/>
      <c r="M33" s="6"/>
      <c r="N33" s="4"/>
      <c r="O33" s="4"/>
      <c r="P33" s="101"/>
      <c r="Q33" s="101"/>
      <c r="R33" s="101"/>
      <c r="S33" s="4"/>
      <c r="T33" s="4"/>
      <c r="U33" s="4"/>
      <c r="V33" s="4"/>
      <c r="W33" s="4"/>
      <c r="X33" s="4"/>
      <c r="Y33" s="101"/>
      <c r="Z33" s="101"/>
      <c r="AA33" s="101"/>
      <c r="AB33" s="4"/>
      <c r="AC33" s="4"/>
      <c r="AD33" s="4"/>
      <c r="AE33" s="4"/>
      <c r="AF33" s="62">
        <v>4</v>
      </c>
      <c r="AG33" s="62"/>
      <c r="AH33" s="62">
        <v>5</v>
      </c>
      <c r="AI33" s="4"/>
      <c r="AJ33" s="90">
        <f t="shared" si="1"/>
        <v>20</v>
      </c>
    </row>
    <row r="34" spans="1:36" ht="14.25" customHeight="1" x14ac:dyDescent="0.25">
      <c r="A34" s="83"/>
      <c r="B34" s="83"/>
      <c r="C34" s="115" t="s">
        <v>150</v>
      </c>
      <c r="D34" s="59"/>
      <c r="E34" s="59"/>
      <c r="F34" s="83"/>
      <c r="G34" s="108">
        <v>4.5</v>
      </c>
      <c r="H34" s="62"/>
      <c r="I34" s="62">
        <v>5</v>
      </c>
      <c r="J34" s="6"/>
      <c r="K34" s="6" t="s">
        <v>165</v>
      </c>
      <c r="L34" s="6"/>
      <c r="M34" s="6"/>
      <c r="N34" s="4"/>
      <c r="O34" s="4"/>
      <c r="P34" s="101"/>
      <c r="Q34" s="101"/>
      <c r="R34" s="101"/>
      <c r="S34" s="4"/>
      <c r="T34" s="4"/>
      <c r="U34" s="4"/>
      <c r="V34" s="4"/>
      <c r="W34" s="4"/>
      <c r="X34" s="4"/>
      <c r="Y34" s="101"/>
      <c r="Z34" s="101"/>
      <c r="AA34" s="101"/>
      <c r="AB34" s="4"/>
      <c r="AC34" s="4"/>
      <c r="AD34" s="4"/>
      <c r="AE34" s="4"/>
      <c r="AF34" s="101"/>
      <c r="AG34" s="101"/>
      <c r="AH34" s="101"/>
      <c r="AI34" s="4"/>
      <c r="AJ34" s="90">
        <f t="shared" si="1"/>
        <v>22.5</v>
      </c>
    </row>
    <row r="35" spans="1:36" ht="14.25" customHeight="1" x14ac:dyDescent="0.25">
      <c r="A35" s="83"/>
      <c r="B35" s="83"/>
      <c r="C35" s="115" t="s">
        <v>167</v>
      </c>
      <c r="D35" s="59"/>
      <c r="E35" s="59"/>
      <c r="F35" s="83"/>
      <c r="G35" s="62"/>
      <c r="H35" s="62"/>
      <c r="I35" s="62"/>
      <c r="J35" s="6"/>
      <c r="K35" s="6"/>
      <c r="L35" s="6"/>
      <c r="M35" s="6"/>
      <c r="N35" s="4"/>
      <c r="O35" s="4"/>
      <c r="P35" s="62">
        <v>4</v>
      </c>
      <c r="Q35" s="62"/>
      <c r="R35" s="62">
        <v>5</v>
      </c>
      <c r="S35" s="4"/>
      <c r="T35" s="4"/>
      <c r="U35" s="4"/>
      <c r="V35" s="4"/>
      <c r="W35" s="4"/>
      <c r="X35" s="4"/>
      <c r="Y35" s="101"/>
      <c r="Z35" s="101"/>
      <c r="AA35" s="101"/>
      <c r="AB35" s="4"/>
      <c r="AC35" s="4"/>
      <c r="AD35" s="4"/>
      <c r="AE35" s="4"/>
      <c r="AF35" s="101"/>
      <c r="AG35" s="101"/>
      <c r="AH35" s="101"/>
      <c r="AI35" s="4"/>
      <c r="AJ35" s="90">
        <f t="shared" si="1"/>
        <v>20</v>
      </c>
    </row>
    <row r="36" spans="1:36" ht="14.25" customHeight="1" x14ac:dyDescent="0.25">
      <c r="A36" s="83"/>
      <c r="B36" s="83"/>
      <c r="C36" s="115" t="s">
        <v>169</v>
      </c>
      <c r="D36" s="59"/>
      <c r="E36" s="59"/>
      <c r="F36" s="83"/>
      <c r="G36" s="62"/>
      <c r="H36" s="62"/>
      <c r="I36" s="62"/>
      <c r="J36" s="6"/>
      <c r="K36" s="6"/>
      <c r="L36" s="6"/>
      <c r="M36" s="6"/>
      <c r="N36" s="4"/>
      <c r="O36" s="4"/>
      <c r="P36" s="101"/>
      <c r="Q36" s="101"/>
      <c r="R36" s="101"/>
      <c r="S36" s="4"/>
      <c r="T36" s="4"/>
      <c r="U36" s="4"/>
      <c r="V36" s="4"/>
      <c r="W36" s="4"/>
      <c r="X36" s="4"/>
      <c r="Y36" s="62">
        <v>4</v>
      </c>
      <c r="Z36" s="62"/>
      <c r="AA36" s="62">
        <v>5</v>
      </c>
      <c r="AB36" s="4"/>
      <c r="AC36" s="4"/>
      <c r="AD36" s="4"/>
      <c r="AE36" s="4"/>
      <c r="AF36" s="101"/>
      <c r="AG36" s="101"/>
      <c r="AH36" s="101"/>
      <c r="AI36" s="4"/>
      <c r="AJ36" s="90">
        <f t="shared" si="1"/>
        <v>20</v>
      </c>
    </row>
    <row r="37" spans="1:36" ht="14.25" customHeight="1" x14ac:dyDescent="0.25">
      <c r="A37" s="83"/>
      <c r="B37" s="83"/>
      <c r="C37" s="115" t="s">
        <v>170</v>
      </c>
      <c r="D37" s="59"/>
      <c r="E37" s="59"/>
      <c r="F37" s="83"/>
      <c r="G37" s="62"/>
      <c r="H37" s="62"/>
      <c r="I37" s="62"/>
      <c r="J37" s="6"/>
      <c r="K37" s="6"/>
      <c r="L37" s="6"/>
      <c r="M37" s="6"/>
      <c r="N37" s="4"/>
      <c r="O37" s="4"/>
      <c r="P37" s="101"/>
      <c r="Q37" s="101"/>
      <c r="R37" s="101"/>
      <c r="S37" s="4"/>
      <c r="T37" s="4"/>
      <c r="U37" s="4"/>
      <c r="V37" s="4"/>
      <c r="W37" s="4"/>
      <c r="X37" s="4"/>
      <c r="Y37" s="101"/>
      <c r="Z37" s="101"/>
      <c r="AA37" s="101"/>
      <c r="AB37" s="4"/>
      <c r="AC37" s="4"/>
      <c r="AD37" s="4"/>
      <c r="AE37" s="4"/>
      <c r="AF37" s="62">
        <v>4</v>
      </c>
      <c r="AG37" s="62"/>
      <c r="AH37" s="62">
        <v>5</v>
      </c>
      <c r="AI37" s="4"/>
      <c r="AJ37" s="90">
        <f t="shared" si="1"/>
        <v>20</v>
      </c>
    </row>
    <row r="38" spans="1:36" ht="14.25" customHeight="1" x14ac:dyDescent="0.25">
      <c r="A38" s="83"/>
      <c r="B38" s="83"/>
      <c r="C38" s="115" t="s">
        <v>171</v>
      </c>
      <c r="D38" s="59"/>
      <c r="E38" s="59"/>
      <c r="F38" s="83"/>
      <c r="G38" s="62">
        <v>4</v>
      </c>
      <c r="H38" s="62"/>
      <c r="I38" s="62">
        <v>5</v>
      </c>
      <c r="J38" s="6"/>
      <c r="K38" s="6"/>
      <c r="L38" s="6"/>
      <c r="M38" s="6"/>
      <c r="N38" s="4"/>
      <c r="O38" s="4"/>
      <c r="P38" s="101"/>
      <c r="Q38" s="101"/>
      <c r="R38" s="101"/>
      <c r="S38" s="4"/>
      <c r="T38" s="4"/>
      <c r="U38" s="4"/>
      <c r="V38" s="4"/>
      <c r="W38" s="4"/>
      <c r="X38" s="4"/>
      <c r="Y38" s="101"/>
      <c r="Z38" s="101"/>
      <c r="AA38" s="101"/>
      <c r="AB38" s="4"/>
      <c r="AC38" s="4"/>
      <c r="AD38" s="4"/>
      <c r="AE38" s="4"/>
      <c r="AF38" s="101"/>
      <c r="AG38" s="101"/>
      <c r="AH38" s="101"/>
      <c r="AI38" s="4"/>
      <c r="AJ38" s="90">
        <f t="shared" si="1"/>
        <v>20</v>
      </c>
    </row>
    <row r="39" spans="1:36" ht="14.25" customHeight="1" x14ac:dyDescent="0.25">
      <c r="A39" s="83"/>
      <c r="B39" s="83"/>
      <c r="C39" s="115" t="s">
        <v>172</v>
      </c>
      <c r="D39" s="59"/>
      <c r="E39" s="59"/>
      <c r="F39" s="83"/>
      <c r="G39" s="62"/>
      <c r="H39" s="62"/>
      <c r="I39" s="62"/>
      <c r="J39" s="6"/>
      <c r="K39" s="6"/>
      <c r="L39" s="6"/>
      <c r="M39" s="6"/>
      <c r="N39" s="4"/>
      <c r="O39" s="4"/>
      <c r="P39" s="62">
        <v>4</v>
      </c>
      <c r="Q39" s="62"/>
      <c r="R39" s="62">
        <v>5</v>
      </c>
      <c r="S39" s="4"/>
      <c r="T39" s="4"/>
      <c r="U39" s="4"/>
      <c r="V39" s="4"/>
      <c r="W39" s="4"/>
      <c r="X39" s="4"/>
      <c r="Y39" s="101"/>
      <c r="Z39" s="101"/>
      <c r="AA39" s="101"/>
      <c r="AB39" s="4"/>
      <c r="AC39" s="4"/>
      <c r="AD39" s="4"/>
      <c r="AE39" s="4"/>
      <c r="AF39" s="101"/>
      <c r="AG39" s="101"/>
      <c r="AH39" s="101"/>
      <c r="AI39" s="4"/>
      <c r="AJ39" s="90">
        <f t="shared" si="1"/>
        <v>20</v>
      </c>
    </row>
    <row r="40" spans="1:36" ht="14.25" customHeight="1" x14ac:dyDescent="0.25">
      <c r="A40" s="83"/>
      <c r="B40" s="83"/>
      <c r="C40" s="115" t="s">
        <v>173</v>
      </c>
      <c r="D40" s="59"/>
      <c r="E40" s="59"/>
      <c r="F40" s="83"/>
      <c r="G40" s="62"/>
      <c r="H40" s="62"/>
      <c r="I40" s="62"/>
      <c r="J40" s="6"/>
      <c r="K40" s="6"/>
      <c r="L40" s="6"/>
      <c r="M40" s="6"/>
      <c r="N40" s="4"/>
      <c r="O40" s="4"/>
      <c r="P40" s="101"/>
      <c r="Q40" s="101"/>
      <c r="R40" s="101"/>
      <c r="S40" s="4"/>
      <c r="T40" s="4"/>
      <c r="U40" s="4"/>
      <c r="V40" s="4"/>
      <c r="W40" s="4"/>
      <c r="X40" s="4"/>
      <c r="Y40" s="62">
        <v>4</v>
      </c>
      <c r="Z40" s="62"/>
      <c r="AA40" s="62">
        <v>5</v>
      </c>
      <c r="AB40" s="4"/>
      <c r="AC40" s="4"/>
      <c r="AD40" s="4"/>
      <c r="AE40" s="4"/>
      <c r="AF40" s="101"/>
      <c r="AG40" s="101"/>
      <c r="AH40" s="101"/>
      <c r="AI40" s="4"/>
      <c r="AJ40" s="90">
        <f t="shared" si="1"/>
        <v>20</v>
      </c>
    </row>
    <row r="41" spans="1:36" ht="14.25" customHeight="1" x14ac:dyDescent="0.25">
      <c r="A41" s="83"/>
      <c r="B41" s="83"/>
      <c r="C41" s="115" t="s">
        <v>174</v>
      </c>
      <c r="D41" s="59"/>
      <c r="E41" s="59"/>
      <c r="F41" s="83"/>
      <c r="G41" s="62"/>
      <c r="H41" s="62"/>
      <c r="I41" s="62"/>
      <c r="J41" s="6"/>
      <c r="K41" s="6"/>
      <c r="L41" s="6"/>
      <c r="M41" s="6"/>
      <c r="N41" s="4"/>
      <c r="O41" s="4"/>
      <c r="P41" s="101"/>
      <c r="Q41" s="101"/>
      <c r="R41" s="101"/>
      <c r="S41" s="4"/>
      <c r="T41" s="4"/>
      <c r="U41" s="4"/>
      <c r="V41" s="4"/>
      <c r="W41" s="4"/>
      <c r="X41" s="4"/>
      <c r="Y41" s="101"/>
      <c r="Z41" s="101"/>
      <c r="AA41" s="101"/>
      <c r="AB41" s="4"/>
      <c r="AC41" s="4"/>
      <c r="AD41" s="4"/>
      <c r="AE41" s="4"/>
      <c r="AF41" s="62">
        <v>4</v>
      </c>
      <c r="AG41" s="62"/>
      <c r="AH41" s="62">
        <v>5</v>
      </c>
      <c r="AI41" s="4"/>
      <c r="AJ41" s="90">
        <f t="shared" si="1"/>
        <v>20</v>
      </c>
    </row>
    <row r="42" spans="1:36" ht="14.25" customHeight="1" x14ac:dyDescent="0.25">
      <c r="A42" s="83"/>
      <c r="B42" s="83"/>
      <c r="C42" s="115" t="s">
        <v>176</v>
      </c>
      <c r="D42" s="59"/>
      <c r="E42" s="59"/>
      <c r="F42" s="83"/>
      <c r="G42" s="62">
        <v>4</v>
      </c>
      <c r="H42" s="62"/>
      <c r="I42" s="62">
        <v>5</v>
      </c>
      <c r="J42" s="6"/>
      <c r="K42" s="6"/>
      <c r="L42" s="6"/>
      <c r="M42" s="6"/>
      <c r="N42" s="4"/>
      <c r="O42" s="4"/>
      <c r="P42" s="101"/>
      <c r="Q42" s="101"/>
      <c r="R42" s="101"/>
      <c r="S42" s="4"/>
      <c r="T42" s="4"/>
      <c r="U42" s="4"/>
      <c r="V42" s="4"/>
      <c r="W42" s="4"/>
      <c r="X42" s="4"/>
      <c r="Y42" s="101"/>
      <c r="Z42" s="101"/>
      <c r="AA42" s="101"/>
      <c r="AB42" s="4"/>
      <c r="AC42" s="4"/>
      <c r="AD42" s="4"/>
      <c r="AE42" s="4"/>
      <c r="AF42" s="101"/>
      <c r="AG42" s="101"/>
      <c r="AH42" s="101"/>
      <c r="AI42" s="4"/>
      <c r="AJ42" s="90">
        <f t="shared" si="1"/>
        <v>20</v>
      </c>
    </row>
    <row r="43" spans="1:36" ht="14.25" customHeight="1" x14ac:dyDescent="0.25">
      <c r="A43" s="83"/>
      <c r="B43" s="83"/>
      <c r="C43" s="115" t="s">
        <v>184</v>
      </c>
      <c r="D43" s="59"/>
      <c r="E43" s="59"/>
      <c r="F43" s="83"/>
      <c r="G43" s="62"/>
      <c r="H43" s="62"/>
      <c r="I43" s="62"/>
      <c r="J43" s="6"/>
      <c r="K43" s="6"/>
      <c r="L43" s="6"/>
      <c r="M43" s="6"/>
      <c r="N43" s="4"/>
      <c r="O43" s="4"/>
      <c r="P43" s="62">
        <v>4</v>
      </c>
      <c r="Q43" s="62"/>
      <c r="R43" s="62">
        <v>5</v>
      </c>
      <c r="S43" s="4"/>
      <c r="T43" s="4"/>
      <c r="U43" s="4"/>
      <c r="V43" s="4"/>
      <c r="W43" s="4"/>
      <c r="X43" s="4"/>
      <c r="Y43" s="101"/>
      <c r="Z43" s="101"/>
      <c r="AA43" s="101"/>
      <c r="AB43" s="4"/>
      <c r="AC43" s="4"/>
      <c r="AD43" s="4"/>
      <c r="AE43" s="4"/>
      <c r="AF43" s="101"/>
      <c r="AG43" s="101"/>
      <c r="AH43" s="101"/>
      <c r="AI43" s="4"/>
      <c r="AJ43" s="90">
        <f t="shared" si="1"/>
        <v>20</v>
      </c>
    </row>
    <row r="44" spans="1:36" ht="14.25" customHeight="1" x14ac:dyDescent="0.25">
      <c r="A44" s="4"/>
      <c r="B44" s="4"/>
      <c r="C44" s="115" t="s">
        <v>185</v>
      </c>
      <c r="D44" s="59"/>
      <c r="E44" s="59"/>
      <c r="F44" s="4"/>
      <c r="G44" s="62"/>
      <c r="H44" s="62"/>
      <c r="I44" s="62"/>
      <c r="J44" s="6"/>
      <c r="K44" s="6"/>
      <c r="L44" s="6"/>
      <c r="M44" s="6"/>
      <c r="N44" s="4"/>
      <c r="O44" s="4"/>
      <c r="P44" s="101"/>
      <c r="Q44" s="101"/>
      <c r="R44" s="101"/>
      <c r="S44" s="4"/>
      <c r="T44" s="4"/>
      <c r="U44" s="4"/>
      <c r="V44" s="4"/>
      <c r="W44" s="4"/>
      <c r="X44" s="4"/>
      <c r="Y44" s="62">
        <v>4</v>
      </c>
      <c r="Z44" s="62"/>
      <c r="AA44" s="62">
        <v>5</v>
      </c>
      <c r="AB44" s="4"/>
      <c r="AC44" s="4"/>
      <c r="AD44" s="4"/>
      <c r="AE44" s="4"/>
      <c r="AF44" s="101"/>
      <c r="AG44" s="101"/>
      <c r="AH44" s="101"/>
      <c r="AI44" s="4"/>
      <c r="AJ44" s="90">
        <f t="shared" si="1"/>
        <v>20</v>
      </c>
    </row>
    <row r="45" spans="1:36" ht="14.25" customHeight="1" x14ac:dyDescent="0.25">
      <c r="A45" s="4"/>
      <c r="B45" s="4"/>
      <c r="C45" s="115" t="s">
        <v>186</v>
      </c>
      <c r="D45" s="59"/>
      <c r="E45" s="59"/>
      <c r="F45" s="4"/>
      <c r="G45" s="62"/>
      <c r="H45" s="62"/>
      <c r="I45" s="62"/>
      <c r="J45" s="6"/>
      <c r="K45" s="6"/>
      <c r="L45" s="6"/>
      <c r="M45" s="6"/>
      <c r="N45" s="4"/>
      <c r="O45" s="4"/>
      <c r="P45" s="101"/>
      <c r="Q45" s="101"/>
      <c r="R45" s="101"/>
      <c r="S45" s="4"/>
      <c r="T45" s="4"/>
      <c r="U45" s="4"/>
      <c r="V45" s="4"/>
      <c r="W45" s="4"/>
      <c r="X45" s="4"/>
      <c r="Y45" s="101"/>
      <c r="Z45" s="101"/>
      <c r="AA45" s="101"/>
      <c r="AB45" s="4"/>
      <c r="AC45" s="4"/>
      <c r="AD45" s="4"/>
      <c r="AE45" s="4"/>
      <c r="AF45" s="62">
        <v>4</v>
      </c>
      <c r="AG45" s="62"/>
      <c r="AH45" s="62">
        <v>5</v>
      </c>
      <c r="AI45" s="4"/>
      <c r="AJ45" s="90">
        <f t="shared" si="1"/>
        <v>20</v>
      </c>
    </row>
    <row r="46" spans="1:36" ht="14.25" customHeight="1" x14ac:dyDescent="0.25">
      <c r="A46" s="4"/>
      <c r="B46" s="4"/>
      <c r="C46" s="115" t="s">
        <v>191</v>
      </c>
      <c r="D46" s="59"/>
      <c r="E46" s="59"/>
      <c r="F46" s="4"/>
      <c r="G46" s="62">
        <v>4</v>
      </c>
      <c r="H46" s="62"/>
      <c r="I46" s="62">
        <v>4</v>
      </c>
      <c r="J46" s="6"/>
      <c r="K46" s="6"/>
      <c r="L46" s="6"/>
      <c r="M46" s="6"/>
      <c r="N46" s="4"/>
      <c r="O46" s="4"/>
      <c r="P46" s="101"/>
      <c r="Q46" s="101"/>
      <c r="R46" s="101"/>
      <c r="S46" s="4"/>
      <c r="T46" s="4"/>
      <c r="U46" s="4"/>
      <c r="V46" s="4"/>
      <c r="W46" s="4"/>
      <c r="X46" s="4"/>
      <c r="Y46" s="101"/>
      <c r="Z46" s="101"/>
      <c r="AA46" s="101"/>
      <c r="AB46" s="4"/>
      <c r="AC46" s="4"/>
      <c r="AD46" s="4"/>
      <c r="AE46" s="4"/>
      <c r="AF46" s="101"/>
      <c r="AG46" s="101"/>
      <c r="AH46" s="101"/>
      <c r="AI46" s="4"/>
      <c r="AJ46" s="90">
        <f t="shared" si="1"/>
        <v>16</v>
      </c>
    </row>
    <row r="47" spans="1:36" ht="14.25" customHeight="1" x14ac:dyDescent="0.25">
      <c r="A47" s="4"/>
      <c r="B47" s="4"/>
      <c r="C47" s="115" t="s">
        <v>192</v>
      </c>
      <c r="D47" s="59"/>
      <c r="E47" s="59"/>
      <c r="F47" s="4"/>
      <c r="G47" s="62"/>
      <c r="H47" s="62"/>
      <c r="I47" s="62"/>
      <c r="J47" s="6"/>
      <c r="K47" s="6"/>
      <c r="L47" s="6"/>
      <c r="M47" s="6"/>
      <c r="N47" s="4"/>
      <c r="O47" s="4"/>
      <c r="P47" s="62">
        <v>4</v>
      </c>
      <c r="Q47" s="62"/>
      <c r="R47" s="62">
        <v>4</v>
      </c>
      <c r="S47" s="4"/>
      <c r="T47" s="4"/>
      <c r="U47" s="4"/>
      <c r="V47" s="4"/>
      <c r="W47" s="4"/>
      <c r="X47" s="4"/>
      <c r="Y47" s="101"/>
      <c r="Z47" s="101"/>
      <c r="AA47" s="101"/>
      <c r="AB47" s="4"/>
      <c r="AC47" s="4"/>
      <c r="AD47" s="4"/>
      <c r="AE47" s="4"/>
      <c r="AF47" s="101"/>
      <c r="AG47" s="101"/>
      <c r="AH47" s="101"/>
      <c r="AI47" s="4"/>
      <c r="AJ47" s="90">
        <f t="shared" si="1"/>
        <v>16</v>
      </c>
    </row>
    <row r="48" spans="1:36" ht="14.25" customHeight="1" x14ac:dyDescent="0.25">
      <c r="A48" s="4"/>
      <c r="B48" s="4"/>
      <c r="C48" s="115" t="s">
        <v>193</v>
      </c>
      <c r="D48" s="59"/>
      <c r="E48" s="59"/>
      <c r="F48" s="4"/>
      <c r="G48" s="62"/>
      <c r="H48" s="62"/>
      <c r="I48" s="62"/>
      <c r="J48" s="6"/>
      <c r="K48" s="6"/>
      <c r="L48" s="6"/>
      <c r="M48" s="6"/>
      <c r="N48" s="4"/>
      <c r="O48" s="4"/>
      <c r="P48" s="101"/>
      <c r="Q48" s="101"/>
      <c r="R48" s="101"/>
      <c r="S48" s="4"/>
      <c r="T48" s="4"/>
      <c r="U48" s="4"/>
      <c r="V48" s="4"/>
      <c r="W48" s="4"/>
      <c r="X48" s="4"/>
      <c r="Y48" s="62">
        <v>4</v>
      </c>
      <c r="Z48" s="62"/>
      <c r="AA48" s="62">
        <v>4</v>
      </c>
      <c r="AB48" s="4"/>
      <c r="AC48" s="4"/>
      <c r="AD48" s="4"/>
      <c r="AE48" s="4"/>
      <c r="AF48" s="101"/>
      <c r="AG48" s="101"/>
      <c r="AH48" s="101"/>
      <c r="AI48" s="4"/>
      <c r="AJ48" s="90">
        <f t="shared" si="1"/>
        <v>16</v>
      </c>
    </row>
    <row r="49" spans="1:38" ht="14.25" customHeight="1" x14ac:dyDescent="0.25">
      <c r="A49" s="4"/>
      <c r="B49" s="4"/>
      <c r="C49" s="115" t="s">
        <v>194</v>
      </c>
      <c r="D49" s="59"/>
      <c r="E49" s="59"/>
      <c r="F49" s="4"/>
      <c r="G49" s="62"/>
      <c r="H49" s="62"/>
      <c r="I49" s="62"/>
      <c r="J49" s="6"/>
      <c r="K49" s="6"/>
      <c r="L49" s="6"/>
      <c r="M49" s="6"/>
      <c r="N49" s="4"/>
      <c r="O49" s="4"/>
      <c r="P49" s="101"/>
      <c r="Q49" s="101"/>
      <c r="R49" s="101"/>
      <c r="S49" s="4"/>
      <c r="T49" s="4"/>
      <c r="U49" s="4"/>
      <c r="V49" s="4"/>
      <c r="W49" s="4"/>
      <c r="X49" s="4"/>
      <c r="Y49" s="62"/>
      <c r="Z49" s="62"/>
      <c r="AA49" s="62"/>
      <c r="AB49" s="4"/>
      <c r="AC49" s="4"/>
      <c r="AD49" s="4"/>
      <c r="AE49" s="4"/>
      <c r="AF49" s="62">
        <v>4</v>
      </c>
      <c r="AG49" s="62"/>
      <c r="AH49" s="62">
        <v>4</v>
      </c>
      <c r="AI49" s="4"/>
      <c r="AJ49" s="90">
        <f t="shared" si="1"/>
        <v>16</v>
      </c>
    </row>
    <row r="50" spans="1:38" ht="14.25" customHeight="1" x14ac:dyDescent="0.25">
      <c r="A50" s="4"/>
      <c r="B50" s="4"/>
      <c r="C50" s="115" t="s">
        <v>195</v>
      </c>
      <c r="D50" s="59"/>
      <c r="E50" s="59"/>
      <c r="F50" s="4"/>
      <c r="G50" s="62">
        <v>4</v>
      </c>
      <c r="H50" s="62"/>
      <c r="I50" s="62">
        <v>2</v>
      </c>
      <c r="J50" s="6"/>
      <c r="K50" s="6"/>
      <c r="L50" s="6"/>
      <c r="M50" s="6"/>
      <c r="N50" s="4"/>
      <c r="O50" s="4"/>
      <c r="P50" s="101"/>
      <c r="Q50" s="101"/>
      <c r="R50" s="101"/>
      <c r="S50" s="4"/>
      <c r="T50" s="4"/>
      <c r="U50" s="4"/>
      <c r="V50" s="4"/>
      <c r="W50" s="4"/>
      <c r="X50" s="4"/>
      <c r="Y50" s="62"/>
      <c r="Z50" s="62"/>
      <c r="AA50" s="62"/>
      <c r="AB50" s="4"/>
      <c r="AC50" s="4"/>
      <c r="AD50" s="4"/>
      <c r="AE50" s="4"/>
      <c r="AF50" s="62">
        <v>1</v>
      </c>
      <c r="AG50" s="62"/>
      <c r="AH50" s="62">
        <v>4</v>
      </c>
      <c r="AI50" s="4"/>
      <c r="AJ50" s="90">
        <f t="shared" si="1"/>
        <v>12</v>
      </c>
    </row>
    <row r="51" spans="1:38" ht="14.25" customHeight="1" x14ac:dyDescent="0.25">
      <c r="A51" s="4"/>
      <c r="B51" s="4"/>
      <c r="C51" s="115" t="s">
        <v>196</v>
      </c>
      <c r="D51" s="59"/>
      <c r="E51" s="59"/>
      <c r="F51" s="4"/>
      <c r="G51" s="62"/>
      <c r="H51" s="62"/>
      <c r="I51" s="62"/>
      <c r="J51" s="6"/>
      <c r="K51" s="6"/>
      <c r="L51" s="6"/>
      <c r="M51" s="6"/>
      <c r="N51" s="4"/>
      <c r="O51" s="4"/>
      <c r="P51" s="62">
        <v>4</v>
      </c>
      <c r="Q51" s="62"/>
      <c r="R51" s="62">
        <v>2</v>
      </c>
      <c r="S51" s="4"/>
      <c r="T51" s="4"/>
      <c r="U51" s="4"/>
      <c r="V51" s="4"/>
      <c r="W51" s="4"/>
      <c r="X51" s="4"/>
      <c r="Y51" s="62"/>
      <c r="Z51" s="62"/>
      <c r="AA51" s="62"/>
      <c r="AB51" s="4"/>
      <c r="AC51" s="4"/>
      <c r="AD51" s="4"/>
      <c r="AE51" s="4"/>
      <c r="AF51" s="62">
        <v>1</v>
      </c>
      <c r="AG51" s="62"/>
      <c r="AH51" s="62">
        <v>4</v>
      </c>
      <c r="AI51" s="4"/>
      <c r="AJ51" s="90">
        <f t="shared" si="1"/>
        <v>12</v>
      </c>
    </row>
    <row r="52" spans="1:38" ht="14.25" customHeight="1" x14ac:dyDescent="0.25">
      <c r="A52" s="4"/>
      <c r="B52" s="4"/>
      <c r="C52" s="115" t="s">
        <v>197</v>
      </c>
      <c r="D52" s="59"/>
      <c r="E52" s="59"/>
      <c r="F52" s="4"/>
      <c r="G52" s="62"/>
      <c r="H52" s="62"/>
      <c r="I52" s="62"/>
      <c r="J52" s="6"/>
      <c r="K52" s="6"/>
      <c r="L52" s="6"/>
      <c r="M52" s="6"/>
      <c r="N52" s="4"/>
      <c r="O52" s="4"/>
      <c r="P52" s="101"/>
      <c r="Q52" s="101"/>
      <c r="R52" s="101"/>
      <c r="S52" s="4"/>
      <c r="T52" s="4"/>
      <c r="U52" s="4"/>
      <c r="V52" s="4"/>
      <c r="W52" s="4"/>
      <c r="X52" s="4"/>
      <c r="Y52" s="62">
        <v>4</v>
      </c>
      <c r="Z52" s="62"/>
      <c r="AA52" s="62">
        <v>2</v>
      </c>
      <c r="AB52" s="4"/>
      <c r="AC52" s="4"/>
      <c r="AD52" s="4"/>
      <c r="AE52" s="4"/>
      <c r="AF52" s="62">
        <v>1</v>
      </c>
      <c r="AG52" s="62"/>
      <c r="AH52" s="62">
        <v>4</v>
      </c>
      <c r="AI52" s="4"/>
      <c r="AJ52" s="90">
        <f t="shared" si="1"/>
        <v>12</v>
      </c>
    </row>
    <row r="53" spans="1:38" ht="14.25" customHeight="1" x14ac:dyDescent="0.25">
      <c r="A53" s="4"/>
      <c r="B53" s="4"/>
      <c r="C53" s="115" t="s">
        <v>198</v>
      </c>
      <c r="D53" s="59"/>
      <c r="E53" s="59"/>
      <c r="F53" s="4"/>
      <c r="G53" s="62"/>
      <c r="H53" s="62"/>
      <c r="I53" s="62"/>
      <c r="J53" s="6"/>
      <c r="K53" s="6"/>
      <c r="L53" s="6"/>
      <c r="M53" s="6"/>
      <c r="N53" s="4"/>
      <c r="O53" s="4"/>
      <c r="P53" s="101"/>
      <c r="Q53" s="101"/>
      <c r="R53" s="101"/>
      <c r="S53" s="4"/>
      <c r="T53" s="4"/>
      <c r="U53" s="4"/>
      <c r="V53" s="4"/>
      <c r="W53" s="4"/>
      <c r="X53" s="4"/>
      <c r="Y53" s="62"/>
      <c r="Z53" s="62"/>
      <c r="AA53" s="62"/>
      <c r="AB53" s="4"/>
      <c r="AC53" s="4"/>
      <c r="AD53" s="4"/>
      <c r="AE53" s="4"/>
      <c r="AF53" s="62">
        <v>3</v>
      </c>
      <c r="AG53" s="62"/>
      <c r="AH53" s="62">
        <v>4</v>
      </c>
      <c r="AI53" s="4"/>
      <c r="AJ53" s="90">
        <f t="shared" si="1"/>
        <v>12</v>
      </c>
    </row>
    <row r="54" spans="1:38" ht="14.25" customHeight="1" x14ac:dyDescent="0.25">
      <c r="A54" s="4"/>
      <c r="B54" s="4"/>
      <c r="C54" s="115" t="s">
        <v>212</v>
      </c>
      <c r="D54" s="59"/>
      <c r="E54" s="59"/>
      <c r="F54" s="4"/>
      <c r="G54" s="62">
        <v>4</v>
      </c>
      <c r="H54" s="62"/>
      <c r="I54" s="62">
        <v>2</v>
      </c>
      <c r="J54" s="6"/>
      <c r="K54" s="6"/>
      <c r="L54" s="6"/>
      <c r="M54" s="6"/>
      <c r="N54" s="4"/>
      <c r="O54" s="4"/>
      <c r="P54" s="102"/>
      <c r="Q54" s="102"/>
      <c r="R54" s="102"/>
      <c r="S54" s="120"/>
      <c r="T54" s="120" t="s">
        <v>214</v>
      </c>
      <c r="U54" s="4"/>
      <c r="V54" s="4"/>
      <c r="W54" s="4"/>
      <c r="X54" s="4"/>
      <c r="Y54" s="62">
        <v>4</v>
      </c>
      <c r="Z54" s="62"/>
      <c r="AA54" s="62">
        <v>2</v>
      </c>
      <c r="AB54" s="4"/>
      <c r="AC54" s="4"/>
      <c r="AD54" s="4"/>
      <c r="AE54" s="4"/>
      <c r="AF54" s="102"/>
      <c r="AG54" s="102"/>
      <c r="AH54" s="102"/>
      <c r="AI54" s="4"/>
      <c r="AJ54" s="90">
        <f t="shared" si="1"/>
        <v>16</v>
      </c>
    </row>
    <row r="55" spans="1:38" ht="14.25" customHeight="1" x14ac:dyDescent="0.25">
      <c r="A55" s="4"/>
      <c r="B55" s="4"/>
      <c r="C55" s="115" t="s">
        <v>200</v>
      </c>
      <c r="D55" s="59"/>
      <c r="E55" s="59"/>
      <c r="F55" s="4"/>
      <c r="G55" s="62">
        <v>2</v>
      </c>
      <c r="H55" s="62"/>
      <c r="I55" s="62">
        <v>4</v>
      </c>
      <c r="J55" s="6"/>
      <c r="K55" s="6"/>
      <c r="L55" s="6"/>
      <c r="M55" s="6"/>
      <c r="N55" s="4"/>
      <c r="O55" s="4"/>
      <c r="P55" s="62">
        <v>2</v>
      </c>
      <c r="Q55" s="62"/>
      <c r="R55" s="62">
        <v>4</v>
      </c>
      <c r="S55" s="4"/>
      <c r="T55" s="4"/>
      <c r="U55" s="4"/>
      <c r="V55" s="4"/>
      <c r="W55" s="4"/>
      <c r="X55" s="4"/>
      <c r="Y55" s="62"/>
      <c r="Z55" s="62"/>
      <c r="AA55" s="62"/>
      <c r="AB55" s="4"/>
      <c r="AC55" s="4"/>
      <c r="AD55" s="4"/>
      <c r="AE55" s="4"/>
      <c r="AF55" s="62"/>
      <c r="AG55" s="62"/>
      <c r="AH55" s="62"/>
      <c r="AI55" s="4"/>
      <c r="AJ55" s="90">
        <f t="shared" si="1"/>
        <v>16</v>
      </c>
    </row>
    <row r="56" spans="1:38" ht="14.25" customHeight="1" x14ac:dyDescent="0.25">
      <c r="A56" s="4"/>
      <c r="B56" s="4"/>
      <c r="C56" s="115" t="s">
        <v>215</v>
      </c>
      <c r="D56" s="59"/>
      <c r="E56" s="59"/>
      <c r="F56" s="4"/>
      <c r="G56" s="62"/>
      <c r="H56" s="62"/>
      <c r="I56" s="62"/>
      <c r="J56" s="6"/>
      <c r="K56" s="6"/>
      <c r="L56" s="6"/>
      <c r="M56" s="6"/>
      <c r="N56" s="4"/>
      <c r="O56" s="4"/>
      <c r="P56" s="62"/>
      <c r="Q56" s="62"/>
      <c r="R56" s="62"/>
      <c r="S56" s="4"/>
      <c r="T56" s="4"/>
      <c r="U56" s="4"/>
      <c r="V56" s="4"/>
      <c r="W56" s="4"/>
      <c r="X56" s="4"/>
      <c r="Y56" s="62">
        <v>4</v>
      </c>
      <c r="Z56" s="62"/>
      <c r="AA56" s="62">
        <v>2</v>
      </c>
      <c r="AB56" s="4"/>
      <c r="AC56" s="4"/>
      <c r="AD56" s="4"/>
      <c r="AE56" s="4"/>
      <c r="AF56" s="62">
        <v>4</v>
      </c>
      <c r="AG56" s="62"/>
      <c r="AH56" s="62">
        <v>2</v>
      </c>
      <c r="AI56" s="4"/>
      <c r="AJ56" s="90">
        <f t="shared" si="1"/>
        <v>16</v>
      </c>
    </row>
    <row r="57" spans="1:38" ht="31.5" customHeight="1" x14ac:dyDescent="0.25">
      <c r="A57" s="4"/>
      <c r="B57" s="4"/>
      <c r="C57" s="115" t="s">
        <v>203</v>
      </c>
      <c r="D57" s="59"/>
      <c r="E57" s="59"/>
      <c r="F57" s="4"/>
      <c r="G57" s="62">
        <v>3</v>
      </c>
      <c r="H57" s="62"/>
      <c r="I57" s="62">
        <v>5</v>
      </c>
      <c r="J57" s="6"/>
      <c r="K57" s="6"/>
      <c r="L57" s="6"/>
      <c r="M57" s="6"/>
      <c r="N57" s="4"/>
      <c r="O57" s="4"/>
      <c r="P57" s="62"/>
      <c r="Q57" s="62"/>
      <c r="R57" s="62"/>
      <c r="S57" s="4"/>
      <c r="T57" s="4"/>
      <c r="U57" s="4"/>
      <c r="V57" s="4"/>
      <c r="W57" s="4"/>
      <c r="X57" s="4"/>
      <c r="Y57" s="62"/>
      <c r="Z57" s="62"/>
      <c r="AA57" s="62"/>
      <c r="AB57" s="4"/>
      <c r="AC57" s="4"/>
      <c r="AD57" s="4"/>
      <c r="AE57" s="4"/>
      <c r="AF57" s="62"/>
      <c r="AG57" s="62"/>
      <c r="AH57" s="62"/>
      <c r="AI57" s="4"/>
      <c r="AJ57" s="116">
        <f t="shared" si="1"/>
        <v>15</v>
      </c>
    </row>
    <row r="58" spans="1:38" ht="31.5" customHeight="1" x14ac:dyDescent="0.25">
      <c r="A58" s="4"/>
      <c r="B58" s="4"/>
      <c r="C58" s="115" t="s">
        <v>204</v>
      </c>
      <c r="D58" s="59"/>
      <c r="E58" s="59"/>
      <c r="F58" s="4"/>
      <c r="G58" s="62"/>
      <c r="H58" s="62"/>
      <c r="I58" s="62"/>
      <c r="J58" s="6"/>
      <c r="K58" s="6"/>
      <c r="L58" s="6"/>
      <c r="M58" s="6"/>
      <c r="N58" s="4"/>
      <c r="O58" s="4"/>
      <c r="P58" s="62">
        <v>3</v>
      </c>
      <c r="Q58" s="62"/>
      <c r="R58" s="62">
        <v>5</v>
      </c>
      <c r="S58" s="4"/>
      <c r="T58" s="4"/>
      <c r="U58" s="4"/>
      <c r="V58" s="4"/>
      <c r="W58" s="4"/>
      <c r="X58" s="4"/>
      <c r="Y58" s="62"/>
      <c r="Z58" s="62"/>
      <c r="AA58" s="62"/>
      <c r="AB58" s="4"/>
      <c r="AC58" s="4"/>
      <c r="AD58" s="4"/>
      <c r="AE58" s="4"/>
      <c r="AF58" s="62"/>
      <c r="AG58" s="62"/>
      <c r="AH58" s="62"/>
      <c r="AI58" s="4"/>
      <c r="AJ58" s="116">
        <f t="shared" si="1"/>
        <v>15</v>
      </c>
    </row>
    <row r="59" spans="1:38" ht="21" customHeight="1" x14ac:dyDescent="0.25">
      <c r="A59" s="4"/>
      <c r="B59" s="4"/>
      <c r="C59" s="115" t="s">
        <v>205</v>
      </c>
      <c r="D59" s="59"/>
      <c r="E59" s="59"/>
      <c r="F59" s="4"/>
      <c r="G59" s="62">
        <v>2</v>
      </c>
      <c r="H59" s="62"/>
      <c r="I59" s="62">
        <v>5</v>
      </c>
      <c r="J59" s="6"/>
      <c r="K59" s="6"/>
      <c r="L59" s="6"/>
      <c r="M59" s="6"/>
      <c r="N59" s="4"/>
      <c r="O59" s="4"/>
      <c r="P59" s="62">
        <v>2</v>
      </c>
      <c r="Q59" s="62"/>
      <c r="R59" s="62">
        <v>5</v>
      </c>
      <c r="S59" s="4"/>
      <c r="T59" s="4"/>
      <c r="U59" s="4"/>
      <c r="V59" s="4"/>
      <c r="W59" s="4"/>
      <c r="X59" s="4"/>
      <c r="Y59" s="62"/>
      <c r="Z59" s="62"/>
      <c r="AA59" s="62"/>
      <c r="AB59" s="4"/>
      <c r="AC59" s="4"/>
      <c r="AD59" s="4"/>
      <c r="AE59" s="4"/>
      <c r="AF59" s="62"/>
      <c r="AG59" s="62"/>
      <c r="AH59" s="62"/>
      <c r="AI59" s="4"/>
      <c r="AJ59" s="116">
        <f t="shared" si="1"/>
        <v>20</v>
      </c>
    </row>
    <row r="60" spans="1:38" ht="14.25" customHeight="1" x14ac:dyDescent="0.25">
      <c r="A60" s="4"/>
      <c r="B60" s="4"/>
      <c r="C60" s="115" t="s">
        <v>207</v>
      </c>
      <c r="D60" s="59"/>
      <c r="E60" s="59"/>
      <c r="F60" s="4"/>
      <c r="G60" s="62"/>
      <c r="H60" s="62"/>
      <c r="I60" s="62"/>
      <c r="J60" s="6"/>
      <c r="K60" s="6"/>
      <c r="L60" s="6"/>
      <c r="M60" s="6"/>
      <c r="N60" s="4"/>
      <c r="O60" s="4"/>
      <c r="P60" s="62"/>
      <c r="Q60" s="62"/>
      <c r="R60" s="62"/>
      <c r="S60" s="4"/>
      <c r="T60" s="4"/>
      <c r="U60" s="4"/>
      <c r="V60" s="4"/>
      <c r="W60" s="4"/>
      <c r="X60" s="4"/>
      <c r="Y60" s="62">
        <v>2</v>
      </c>
      <c r="Z60" s="62"/>
      <c r="AA60" s="62">
        <v>2</v>
      </c>
      <c r="AB60" s="4"/>
      <c r="AC60" s="4"/>
      <c r="AD60" s="4"/>
      <c r="AE60" s="4"/>
      <c r="AF60" s="62">
        <v>2</v>
      </c>
      <c r="AG60" s="62"/>
      <c r="AH60" s="62">
        <v>2</v>
      </c>
      <c r="AI60" s="4"/>
      <c r="AJ60" s="116">
        <f t="shared" si="1"/>
        <v>8</v>
      </c>
    </row>
    <row r="61" spans="1:38" ht="14.25" customHeight="1" x14ac:dyDescent="0.25">
      <c r="A61" s="4"/>
      <c r="B61" s="4"/>
      <c r="C61" s="115" t="s">
        <v>216</v>
      </c>
      <c r="D61" s="59"/>
      <c r="E61" s="59"/>
      <c r="F61" s="4"/>
      <c r="G61" s="62">
        <v>1</v>
      </c>
      <c r="H61" s="62"/>
      <c r="I61" s="62">
        <v>4</v>
      </c>
      <c r="J61" s="6"/>
      <c r="K61" s="6"/>
      <c r="L61" s="6"/>
      <c r="M61" s="6"/>
      <c r="N61" s="4"/>
      <c r="O61" s="4"/>
      <c r="P61" s="62">
        <v>1</v>
      </c>
      <c r="Q61" s="62"/>
      <c r="R61" s="62">
        <v>4</v>
      </c>
      <c r="S61" s="4"/>
      <c r="T61" s="4"/>
      <c r="U61" s="4"/>
      <c r="V61" s="4"/>
      <c r="W61" s="4"/>
      <c r="X61" s="4"/>
      <c r="Y61" s="62">
        <v>1</v>
      </c>
      <c r="Z61" s="62"/>
      <c r="AA61" s="62">
        <v>2</v>
      </c>
      <c r="AB61" s="4"/>
      <c r="AC61" s="4"/>
      <c r="AD61" s="4"/>
      <c r="AE61" s="4"/>
      <c r="AF61" s="62">
        <v>1</v>
      </c>
      <c r="AG61" s="62"/>
      <c r="AH61" s="62">
        <v>2</v>
      </c>
      <c r="AI61" s="4"/>
      <c r="AJ61" s="90">
        <f t="shared" si="1"/>
        <v>12</v>
      </c>
    </row>
    <row r="62" spans="1:38" ht="14.25" customHeight="1" x14ac:dyDescent="0.25">
      <c r="A62" s="4"/>
      <c r="B62" s="4"/>
      <c r="C62" s="115" t="s">
        <v>210</v>
      </c>
      <c r="D62" s="59"/>
      <c r="E62" s="59"/>
      <c r="F62" s="4"/>
      <c r="G62" s="62"/>
      <c r="H62" s="62"/>
      <c r="I62" s="62"/>
      <c r="J62" s="6"/>
      <c r="K62" s="6"/>
      <c r="L62" s="6"/>
      <c r="M62" s="6"/>
      <c r="N62" s="4"/>
      <c r="O62" s="4"/>
      <c r="P62" s="101"/>
      <c r="Q62" s="101"/>
      <c r="R62" s="101"/>
      <c r="S62" s="4"/>
      <c r="T62" s="4"/>
      <c r="U62" s="4"/>
      <c r="V62" s="4"/>
      <c r="W62" s="4"/>
      <c r="X62" s="4"/>
      <c r="Y62" s="62">
        <v>6</v>
      </c>
      <c r="Z62" s="62"/>
      <c r="AA62" s="62">
        <v>2</v>
      </c>
      <c r="AB62" s="4"/>
      <c r="AC62" s="4"/>
      <c r="AD62" s="4"/>
      <c r="AE62" s="4"/>
      <c r="AF62" s="62">
        <v>1.5</v>
      </c>
      <c r="AG62" s="62"/>
      <c r="AH62" s="62">
        <v>2</v>
      </c>
      <c r="AI62" s="4"/>
      <c r="AJ62" s="90">
        <f t="shared" si="1"/>
        <v>15</v>
      </c>
    </row>
    <row r="63" spans="1:38" ht="14.25" customHeight="1" x14ac:dyDescent="0.25">
      <c r="A63" s="56"/>
      <c r="B63" s="56"/>
      <c r="C63" s="159" t="s">
        <v>217</v>
      </c>
      <c r="D63" s="118"/>
      <c r="E63" s="118"/>
      <c r="F63" s="4"/>
      <c r="G63" s="6"/>
      <c r="H63" s="6"/>
      <c r="I63" s="6"/>
      <c r="J63" s="6"/>
      <c r="K63" s="6"/>
      <c r="L63" s="6"/>
      <c r="M63" s="6"/>
      <c r="N63" s="4"/>
      <c r="O63" s="4"/>
      <c r="P63" s="4"/>
      <c r="Q63" s="4"/>
      <c r="R63" s="4"/>
      <c r="S63" s="4"/>
      <c r="T63" s="4"/>
      <c r="U63" s="4"/>
      <c r="V63" s="4"/>
      <c r="W63" s="4"/>
      <c r="X63" s="4"/>
      <c r="Y63" s="6"/>
      <c r="Z63" s="6"/>
      <c r="AA63" s="6"/>
      <c r="AB63" s="4"/>
      <c r="AC63" s="4"/>
      <c r="AD63" s="4"/>
      <c r="AE63" s="4"/>
      <c r="AF63" s="4"/>
      <c r="AG63" s="4"/>
      <c r="AH63" s="4"/>
      <c r="AI63" s="4"/>
      <c r="AJ63" s="4"/>
      <c r="AK63" s="4"/>
      <c r="AL63" s="4"/>
    </row>
    <row r="64" spans="1:38" ht="14.25" customHeight="1" x14ac:dyDescent="0.25">
      <c r="A64" s="56" t="s">
        <v>154</v>
      </c>
      <c r="B64" s="56"/>
      <c r="C64" s="118">
        <f>COUNTIF(C30:C63,"*")</f>
        <v>34</v>
      </c>
      <c r="D64" s="118"/>
      <c r="E64" s="118"/>
      <c r="F64" s="4"/>
      <c r="G64" s="6"/>
      <c r="H64" s="6"/>
      <c r="I64" s="6"/>
      <c r="J64" s="6"/>
      <c r="K64" s="6"/>
      <c r="L64" s="6"/>
      <c r="M64" s="6"/>
      <c r="N64" s="4"/>
      <c r="O64" s="4"/>
      <c r="P64" s="4"/>
      <c r="Q64" s="4"/>
      <c r="R64" s="4"/>
      <c r="S64" s="4"/>
      <c r="T64" s="4"/>
      <c r="U64" s="4"/>
      <c r="V64" s="4"/>
      <c r="W64" s="4"/>
      <c r="X64" s="4"/>
      <c r="Y64" s="6"/>
      <c r="Z64" s="6"/>
      <c r="AA64" s="6"/>
      <c r="AB64" s="4"/>
      <c r="AC64" s="4"/>
      <c r="AD64" s="4"/>
      <c r="AE64" s="4"/>
      <c r="AF64" s="4"/>
      <c r="AG64" s="4"/>
      <c r="AH64" s="4"/>
      <c r="AI64" s="4"/>
      <c r="AJ64" s="4"/>
      <c r="AK64" s="4"/>
      <c r="AL64" s="4"/>
    </row>
    <row r="65" spans="1:38" ht="14.25" customHeight="1" x14ac:dyDescent="0.25">
      <c r="A65" s="4"/>
      <c r="B65" s="4"/>
      <c r="C65" s="4"/>
      <c r="D65" s="4"/>
      <c r="E65" s="4"/>
      <c r="F65" s="4"/>
      <c r="G65" s="6"/>
      <c r="H65" s="6"/>
      <c r="I65" s="6"/>
      <c r="J65" s="6"/>
      <c r="K65" s="6"/>
      <c r="L65" s="6"/>
      <c r="M65" s="6"/>
      <c r="N65" s="4"/>
      <c r="O65" s="4"/>
      <c r="P65" s="4"/>
      <c r="Q65" s="4"/>
      <c r="R65" s="4"/>
      <c r="S65" s="4"/>
      <c r="T65" s="4"/>
      <c r="U65" s="4"/>
      <c r="V65" s="4"/>
      <c r="W65" s="4"/>
      <c r="X65" s="4"/>
      <c r="Y65" s="6"/>
      <c r="Z65" s="6"/>
      <c r="AA65" s="6"/>
      <c r="AB65" s="4"/>
      <c r="AC65" s="4"/>
      <c r="AD65" s="4"/>
      <c r="AE65" s="4"/>
      <c r="AF65" s="4"/>
      <c r="AG65" s="4"/>
      <c r="AH65" s="4"/>
      <c r="AI65" s="4"/>
      <c r="AJ65" s="4"/>
      <c r="AK65" s="4"/>
      <c r="AL65" s="4"/>
    </row>
    <row r="66" spans="1:38" ht="14.25" customHeight="1" x14ac:dyDescent="0.25">
      <c r="A66" s="4"/>
      <c r="B66" s="4"/>
      <c r="C66" s="4"/>
      <c r="D66" s="4"/>
      <c r="E66" s="4"/>
      <c r="F66" s="4"/>
      <c r="G66" s="6"/>
      <c r="H66" s="6"/>
      <c r="I66" s="6"/>
      <c r="J66" s="6"/>
      <c r="K66" s="6"/>
      <c r="L66" s="6"/>
      <c r="M66" s="6"/>
      <c r="N66" s="4"/>
      <c r="O66" s="4"/>
      <c r="P66" s="4"/>
      <c r="Q66" s="4"/>
      <c r="R66" s="4"/>
      <c r="S66" s="4"/>
      <c r="T66" s="4"/>
      <c r="U66" s="4"/>
      <c r="V66" s="4"/>
      <c r="W66" s="4"/>
      <c r="X66" s="4"/>
      <c r="Y66" s="6"/>
      <c r="Z66" s="6"/>
      <c r="AA66" s="6"/>
      <c r="AB66" s="4"/>
      <c r="AC66" s="4"/>
      <c r="AD66" s="4"/>
      <c r="AE66" s="4"/>
      <c r="AF66" s="4"/>
      <c r="AG66" s="4"/>
      <c r="AH66" s="4"/>
      <c r="AI66" s="4"/>
      <c r="AJ66" s="4"/>
      <c r="AK66" s="4"/>
      <c r="AL66" s="4"/>
    </row>
    <row r="67" spans="1:38" ht="14.25" customHeight="1" x14ac:dyDescent="0.25">
      <c r="A67" s="4"/>
      <c r="B67" s="4"/>
      <c r="C67" s="4"/>
      <c r="D67" s="4"/>
      <c r="E67" s="6"/>
      <c r="F67" s="6"/>
      <c r="G67" s="6"/>
      <c r="H67" s="6"/>
      <c r="I67" s="6"/>
      <c r="J67" s="6"/>
      <c r="K67" s="6"/>
      <c r="L67" s="4"/>
      <c r="M67" s="4"/>
      <c r="N67" s="4"/>
      <c r="O67" s="4"/>
      <c r="P67" s="4"/>
      <c r="Q67" s="4"/>
      <c r="R67" s="4"/>
      <c r="S67" s="4"/>
      <c r="T67" s="4"/>
      <c r="U67" s="4"/>
      <c r="V67" s="4"/>
      <c r="W67" s="6"/>
      <c r="X67" s="6"/>
      <c r="Y67" s="6"/>
      <c r="Z67" s="4"/>
      <c r="AA67" s="4"/>
      <c r="AB67" s="4"/>
      <c r="AC67" s="4"/>
      <c r="AD67" s="4"/>
      <c r="AE67" s="4"/>
      <c r="AF67" s="4"/>
      <c r="AG67" s="4"/>
      <c r="AH67" s="4"/>
      <c r="AI67" s="4"/>
      <c r="AJ67" s="4"/>
      <c r="AK67" s="4"/>
      <c r="AL67" s="4"/>
    </row>
  </sheetData>
  <mergeCells count="5">
    <mergeCell ref="AL21:AL26"/>
    <mergeCell ref="E1:K1"/>
    <mergeCell ref="N1:T1"/>
    <mergeCell ref="W1:AC1"/>
    <mergeCell ref="AF1:AK1"/>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heetViews>
  <sheetFormatPr defaultColWidth="17.28515625" defaultRowHeight="15" customHeight="1" x14ac:dyDescent="0.2"/>
  <cols>
    <col min="1" max="1" width="8" customWidth="1"/>
    <col min="2" max="2" width="8.42578125" customWidth="1"/>
    <col min="3" max="3" width="8.85546875" customWidth="1"/>
    <col min="4" max="4" width="1.28515625" customWidth="1"/>
    <col min="5" max="5" width="15" customWidth="1"/>
    <col min="6" max="6" width="0.85546875" customWidth="1"/>
    <col min="7" max="7" width="15.85546875" customWidth="1"/>
    <col min="8" max="8" width="0.85546875" customWidth="1"/>
    <col min="9" max="9" width="16.5703125" customWidth="1"/>
    <col min="10" max="10" width="1" customWidth="1"/>
    <col min="11" max="11" width="16" customWidth="1"/>
  </cols>
  <sheetData>
    <row r="1" spans="1:11" ht="24.75" customHeight="1" x14ac:dyDescent="0.25">
      <c r="A1" s="24" t="s">
        <v>0</v>
      </c>
      <c r="B1" s="87">
        <v>4.0972222222222222E-2</v>
      </c>
      <c r="C1" s="3"/>
      <c r="D1" s="4"/>
      <c r="E1" s="263" t="s">
        <v>130</v>
      </c>
      <c r="F1" s="248"/>
      <c r="G1" s="248"/>
      <c r="H1" s="248"/>
      <c r="I1" s="248"/>
      <c r="J1" s="248"/>
      <c r="K1" s="248"/>
    </row>
    <row r="2" spans="1:11" ht="14.25" customHeight="1" x14ac:dyDescent="0.25">
      <c r="A2" s="3"/>
      <c r="B2" s="3"/>
      <c r="C2" s="3"/>
      <c r="D2" s="4"/>
      <c r="E2" s="6" t="s">
        <v>8</v>
      </c>
      <c r="F2" s="6"/>
      <c r="G2" s="6" t="s">
        <v>9</v>
      </c>
      <c r="H2" s="6"/>
      <c r="I2" s="6" t="s">
        <v>10</v>
      </c>
      <c r="J2" s="6"/>
      <c r="K2" s="6" t="s">
        <v>11</v>
      </c>
    </row>
    <row r="3" spans="1:11" ht="14.25" customHeight="1" x14ac:dyDescent="0.25">
      <c r="A3" s="7">
        <v>0.30555555555555552</v>
      </c>
      <c r="B3" s="7">
        <f>A3+"0:22"</f>
        <v>0.3208333333333333</v>
      </c>
      <c r="C3" s="3" t="s">
        <v>12</v>
      </c>
      <c r="D3" s="4"/>
      <c r="E3" s="8" t="s">
        <v>131</v>
      </c>
      <c r="F3" s="6"/>
      <c r="G3" s="8" t="s">
        <v>131</v>
      </c>
      <c r="H3" s="6"/>
      <c r="I3" s="8" t="s">
        <v>131</v>
      </c>
      <c r="J3" s="6"/>
      <c r="K3" s="8" t="s">
        <v>131</v>
      </c>
    </row>
    <row r="4" spans="1:11" ht="3.75" customHeight="1" x14ac:dyDescent="0.25">
      <c r="A4" s="7"/>
      <c r="B4" s="7"/>
      <c r="C4" s="3"/>
      <c r="D4" s="4"/>
      <c r="E4" s="6"/>
      <c r="F4" s="6"/>
      <c r="G4" s="6"/>
      <c r="H4" s="6"/>
      <c r="I4" s="6"/>
      <c r="J4" s="6"/>
      <c r="K4" s="6"/>
    </row>
    <row r="5" spans="1:11" ht="14.25" customHeight="1" x14ac:dyDescent="0.25">
      <c r="A5" s="7">
        <f>B3+"0:03"</f>
        <v>0.32291666666666663</v>
      </c>
      <c r="B5" s="7">
        <f>A5+$B$1</f>
        <v>0.36388888888888887</v>
      </c>
      <c r="C5" s="3" t="s">
        <v>16</v>
      </c>
      <c r="D5" s="4"/>
      <c r="E5" s="13" t="s">
        <v>17</v>
      </c>
      <c r="F5" s="6"/>
      <c r="G5" s="14" t="s">
        <v>132</v>
      </c>
      <c r="H5" s="6"/>
      <c r="I5" s="15" t="s">
        <v>19</v>
      </c>
      <c r="J5" s="6"/>
      <c r="K5" s="16" t="s">
        <v>20</v>
      </c>
    </row>
    <row r="6" spans="1:11" ht="14.25" customHeight="1" x14ac:dyDescent="0.25">
      <c r="A6" s="7"/>
      <c r="B6" s="7"/>
      <c r="C6" s="3"/>
      <c r="D6" s="4"/>
      <c r="E6" s="13"/>
      <c r="F6" s="6"/>
      <c r="G6" s="14"/>
      <c r="H6" s="6"/>
      <c r="I6" s="15"/>
      <c r="J6" s="6"/>
      <c r="K6" s="16"/>
    </row>
    <row r="7" spans="1:11" ht="3" customHeight="1" x14ac:dyDescent="0.25">
      <c r="A7" s="7"/>
      <c r="B7" s="7"/>
      <c r="C7" s="3"/>
      <c r="D7" s="4"/>
      <c r="E7" s="6"/>
      <c r="F7" s="6"/>
      <c r="G7" s="6"/>
      <c r="H7" s="6"/>
      <c r="I7" s="6"/>
      <c r="J7" s="6"/>
      <c r="K7" s="6"/>
    </row>
    <row r="8" spans="1:11" ht="14.25" customHeight="1" x14ac:dyDescent="0.25">
      <c r="A8" s="7">
        <f>B5+"0:03"</f>
        <v>0.3659722222222222</v>
      </c>
      <c r="B8" s="7">
        <f>A8+$B$1</f>
        <v>0.40694444444444444</v>
      </c>
      <c r="C8" s="3" t="s">
        <v>26</v>
      </c>
      <c r="D8" s="4"/>
      <c r="E8" s="14" t="s">
        <v>132</v>
      </c>
      <c r="F8" s="6"/>
      <c r="G8" s="13" t="s">
        <v>17</v>
      </c>
      <c r="H8" s="6"/>
      <c r="I8" s="16" t="s">
        <v>20</v>
      </c>
      <c r="J8" s="6"/>
      <c r="K8" s="15" t="s">
        <v>19</v>
      </c>
    </row>
    <row r="9" spans="1:11" ht="14.25" customHeight="1" x14ac:dyDescent="0.25">
      <c r="A9" s="7"/>
      <c r="B9" s="7"/>
      <c r="C9" s="3"/>
      <c r="D9" s="4"/>
      <c r="E9" s="14"/>
      <c r="F9" s="6"/>
      <c r="G9" s="13"/>
      <c r="H9" s="6"/>
      <c r="I9" s="16"/>
      <c r="J9" s="6"/>
      <c r="K9" s="15"/>
    </row>
    <row r="10" spans="1:11" ht="3" customHeight="1" x14ac:dyDescent="0.25">
      <c r="A10" s="7"/>
      <c r="B10" s="7"/>
      <c r="C10" s="3"/>
      <c r="D10" s="4"/>
      <c r="E10" s="6"/>
      <c r="F10" s="6"/>
      <c r="G10" s="6"/>
      <c r="H10" s="6"/>
      <c r="I10" s="6"/>
      <c r="J10" s="6"/>
      <c r="K10" s="6"/>
    </row>
    <row r="11" spans="1:11" ht="14.25" customHeight="1" x14ac:dyDescent="0.25">
      <c r="A11" s="7">
        <f>B8+"0:03"</f>
        <v>0.40902777777777777</v>
      </c>
      <c r="B11" s="7">
        <f>A11+$B$1</f>
        <v>0.45</v>
      </c>
      <c r="C11" s="3" t="s">
        <v>33</v>
      </c>
      <c r="D11" s="4"/>
      <c r="E11" s="15" t="s">
        <v>19</v>
      </c>
      <c r="F11" s="6"/>
      <c r="G11" s="16" t="s">
        <v>20</v>
      </c>
      <c r="H11" s="6"/>
      <c r="I11" s="13" t="s">
        <v>17</v>
      </c>
      <c r="J11" s="6"/>
      <c r="K11" s="14" t="s">
        <v>132</v>
      </c>
    </row>
    <row r="12" spans="1:11" ht="14.25" customHeight="1" x14ac:dyDescent="0.25">
      <c r="A12" s="7"/>
      <c r="B12" s="7"/>
      <c r="C12" s="3"/>
      <c r="D12" s="4"/>
      <c r="E12" s="15"/>
      <c r="F12" s="6"/>
      <c r="G12" s="16"/>
      <c r="H12" s="6"/>
      <c r="I12" s="13"/>
      <c r="J12" s="6"/>
      <c r="K12" s="14"/>
    </row>
    <row r="13" spans="1:11" ht="3.75" customHeight="1" x14ac:dyDescent="0.25">
      <c r="A13" s="7"/>
      <c r="B13" s="7"/>
      <c r="C13" s="3"/>
      <c r="D13" s="4"/>
      <c r="E13" s="6"/>
      <c r="F13" s="6"/>
      <c r="G13" s="6"/>
      <c r="H13" s="6"/>
      <c r="I13" s="6"/>
      <c r="J13" s="6"/>
      <c r="K13" s="6"/>
    </row>
    <row r="14" spans="1:11" ht="14.25" customHeight="1" x14ac:dyDescent="0.25">
      <c r="A14" s="7">
        <f>B11+"0:03"</f>
        <v>0.45208333333333334</v>
      </c>
      <c r="B14" s="7">
        <f>A14+$B$1</f>
        <v>0.49305555555555558</v>
      </c>
      <c r="C14" s="3" t="s">
        <v>38</v>
      </c>
      <c r="D14" s="4"/>
      <c r="E14" s="16" t="s">
        <v>20</v>
      </c>
      <c r="F14" s="6"/>
      <c r="G14" s="15" t="s">
        <v>19</v>
      </c>
      <c r="H14" s="6"/>
      <c r="I14" s="14" t="s">
        <v>132</v>
      </c>
      <c r="J14" s="6"/>
      <c r="K14" s="13" t="s">
        <v>17</v>
      </c>
    </row>
    <row r="15" spans="1:11" ht="14.25" customHeight="1" x14ac:dyDescent="0.25">
      <c r="A15" s="7"/>
      <c r="B15" s="7"/>
      <c r="C15" s="3"/>
      <c r="D15" s="4"/>
      <c r="E15" s="16"/>
      <c r="F15" s="6"/>
      <c r="G15" s="15"/>
      <c r="H15" s="6"/>
      <c r="I15" s="14"/>
      <c r="J15" s="6"/>
      <c r="K15" s="13"/>
    </row>
    <row r="16" spans="1:11" ht="3" customHeight="1" x14ac:dyDescent="0.25">
      <c r="A16" s="7"/>
      <c r="B16" s="7"/>
      <c r="C16" s="3"/>
      <c r="D16" s="4"/>
      <c r="E16" s="6"/>
      <c r="F16" s="6"/>
      <c r="G16" s="6"/>
      <c r="H16" s="6"/>
      <c r="I16" s="6"/>
      <c r="J16" s="6"/>
      <c r="K16" s="6"/>
    </row>
    <row r="17" spans="1:11" ht="14.25" customHeight="1" x14ac:dyDescent="0.25">
      <c r="A17" s="7">
        <f>B14+"0:03"</f>
        <v>0.49513888888888891</v>
      </c>
      <c r="B17" s="7">
        <f>A17+$B$1</f>
        <v>0.53611111111111109</v>
      </c>
      <c r="C17" s="3" t="s">
        <v>43</v>
      </c>
      <c r="D17" s="4"/>
      <c r="E17" s="27" t="s">
        <v>43</v>
      </c>
      <c r="F17" s="6"/>
      <c r="G17" s="27" t="s">
        <v>43</v>
      </c>
      <c r="H17" s="6"/>
      <c r="I17" s="27" t="s">
        <v>43</v>
      </c>
      <c r="J17" s="6"/>
      <c r="K17" s="27" t="s">
        <v>43</v>
      </c>
    </row>
    <row r="18" spans="1:11" ht="3" customHeight="1" x14ac:dyDescent="0.25">
      <c r="A18" s="7"/>
      <c r="B18" s="7"/>
      <c r="C18" s="3"/>
      <c r="D18" s="4"/>
      <c r="E18" s="6"/>
      <c r="F18" s="6"/>
      <c r="G18" s="6"/>
      <c r="H18" s="6"/>
      <c r="I18" s="6"/>
      <c r="J18" s="6"/>
      <c r="K18" s="6"/>
    </row>
    <row r="19" spans="1:11" ht="14.25" customHeight="1" x14ac:dyDescent="0.25">
      <c r="A19" s="7">
        <f>B17+"0:03"</f>
        <v>0.53819444444444442</v>
      </c>
      <c r="B19" s="7">
        <f>A19+"0:30"</f>
        <v>0.55902777777777779</v>
      </c>
      <c r="C19" s="3" t="s">
        <v>42</v>
      </c>
      <c r="D19" s="4"/>
      <c r="E19" s="89" t="s">
        <v>135</v>
      </c>
      <c r="F19" s="6"/>
      <c r="G19" s="89" t="s">
        <v>135</v>
      </c>
      <c r="H19" s="6"/>
      <c r="I19" s="89" t="s">
        <v>135</v>
      </c>
      <c r="J19" s="6"/>
      <c r="K19" s="89" t="s">
        <v>135</v>
      </c>
    </row>
    <row r="20" spans="1:11" ht="3" customHeight="1" x14ac:dyDescent="0.25">
      <c r="A20" s="7"/>
      <c r="B20" s="7"/>
      <c r="C20" s="3"/>
      <c r="D20" s="4"/>
      <c r="E20" s="6"/>
      <c r="F20" s="6"/>
      <c r="G20" s="6"/>
      <c r="H20" s="6"/>
      <c r="I20" s="6"/>
      <c r="J20" s="6"/>
      <c r="K20" s="6"/>
    </row>
    <row r="21" spans="1:11" ht="14.25" customHeight="1" x14ac:dyDescent="0.25">
      <c r="A21" s="7"/>
      <c r="B21" s="7"/>
      <c r="C21" s="3" t="s">
        <v>136</v>
      </c>
      <c r="D21" s="4"/>
      <c r="E21" s="6"/>
      <c r="F21" s="6"/>
      <c r="G21" s="6"/>
      <c r="H21" s="6"/>
      <c r="I21" s="6"/>
      <c r="J21" s="6"/>
      <c r="K21" s="6"/>
    </row>
    <row r="22" spans="1:11" ht="14.25" customHeight="1" x14ac:dyDescent="0.25">
      <c r="A22" s="3"/>
      <c r="B22" s="3"/>
      <c r="C22" s="3"/>
      <c r="D22" s="4"/>
      <c r="E22" s="4"/>
      <c r="F22" s="4"/>
      <c r="G22" s="4"/>
      <c r="H22" s="4"/>
      <c r="I22" s="4"/>
      <c r="J22" s="4"/>
      <c r="K22" s="4"/>
    </row>
    <row r="23" spans="1:11" ht="14.25" customHeight="1" x14ac:dyDescent="0.25">
      <c r="A23" s="3"/>
      <c r="B23" s="3"/>
      <c r="C23" s="3"/>
      <c r="D23" s="4"/>
      <c r="E23" s="4" t="s">
        <v>137</v>
      </c>
      <c r="F23" s="4"/>
      <c r="G23" s="4"/>
      <c r="H23" s="4"/>
      <c r="I23" s="4"/>
      <c r="J23" s="4"/>
      <c r="K23" s="4"/>
    </row>
    <row r="24" spans="1:11" ht="14.25" customHeight="1" x14ac:dyDescent="0.25">
      <c r="A24" s="3"/>
      <c r="B24" s="3"/>
      <c r="C24" s="3"/>
      <c r="D24" s="4"/>
      <c r="E24" s="4"/>
      <c r="F24" s="4"/>
      <c r="G24" s="4"/>
      <c r="H24" s="4"/>
      <c r="I24" s="4"/>
      <c r="J24" s="4"/>
      <c r="K24" s="4"/>
    </row>
  </sheetData>
  <mergeCells count="1">
    <mergeCell ref="E1:K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
  <sheetViews>
    <sheetView workbookViewId="0"/>
  </sheetViews>
  <sheetFormatPr defaultColWidth="17.28515625" defaultRowHeight="15" customHeight="1" x14ac:dyDescent="0.2"/>
  <cols>
    <col min="1" max="1" width="15" customWidth="1"/>
    <col min="2" max="3" width="8.7109375" customWidth="1"/>
    <col min="4" max="4" width="16.28515625" customWidth="1"/>
    <col min="5" max="8" width="8.7109375" customWidth="1"/>
    <col min="9" max="9" width="12.7109375" customWidth="1"/>
    <col min="10" max="10" width="8.7109375" customWidth="1"/>
    <col min="11" max="11" width="14.85546875" customWidth="1"/>
    <col min="12" max="12" width="8.7109375" customWidth="1"/>
    <col min="13" max="13" width="18.140625" customWidth="1"/>
    <col min="14" max="15" width="8.7109375" customWidth="1"/>
  </cols>
  <sheetData>
    <row r="1" spans="1:15" ht="36" customHeight="1" x14ac:dyDescent="0.2">
      <c r="A1" s="72"/>
      <c r="B1" s="73" t="s">
        <v>106</v>
      </c>
      <c r="C1" s="73" t="s">
        <v>107</v>
      </c>
      <c r="D1" s="73" t="s">
        <v>108</v>
      </c>
      <c r="E1" s="73" t="s">
        <v>109</v>
      </c>
      <c r="F1" s="73" t="s">
        <v>110</v>
      </c>
      <c r="G1" s="73" t="s">
        <v>111</v>
      </c>
      <c r="H1" s="73" t="s">
        <v>112</v>
      </c>
      <c r="I1" s="73" t="s">
        <v>113</v>
      </c>
      <c r="K1" s="74" t="s">
        <v>114</v>
      </c>
      <c r="L1" s="75"/>
      <c r="M1" s="76"/>
      <c r="N1" s="74"/>
      <c r="O1" s="77"/>
    </row>
    <row r="2" spans="1:15" ht="24" customHeight="1" x14ac:dyDescent="0.2">
      <c r="A2" s="78" t="s">
        <v>115</v>
      </c>
      <c r="B2" s="104">
        <v>4</v>
      </c>
      <c r="C2" s="104">
        <v>4</v>
      </c>
      <c r="D2" s="104" t="s">
        <v>157</v>
      </c>
      <c r="E2" s="104">
        <v>5</v>
      </c>
      <c r="F2" s="104">
        <v>4</v>
      </c>
      <c r="G2" s="104">
        <v>59</v>
      </c>
      <c r="H2" s="104">
        <v>4</v>
      </c>
      <c r="I2" s="104" t="s">
        <v>158</v>
      </c>
      <c r="K2" s="152" t="s">
        <v>159</v>
      </c>
      <c r="L2" s="153">
        <v>190</v>
      </c>
      <c r="M2" s="154"/>
      <c r="N2" s="153"/>
      <c r="O2" s="155"/>
    </row>
    <row r="3" spans="1:15" ht="24" customHeight="1" x14ac:dyDescent="0.2">
      <c r="A3" s="78" t="s">
        <v>261</v>
      </c>
      <c r="B3" s="104">
        <v>3</v>
      </c>
      <c r="C3" s="160">
        <v>4</v>
      </c>
      <c r="D3" s="104" t="s">
        <v>296</v>
      </c>
      <c r="E3" s="104">
        <v>5</v>
      </c>
      <c r="F3" s="104">
        <v>4</v>
      </c>
      <c r="G3" s="104">
        <v>59</v>
      </c>
      <c r="H3" s="104">
        <v>4</v>
      </c>
      <c r="I3" s="104" t="s">
        <v>158</v>
      </c>
      <c r="K3" s="152" t="s">
        <v>297</v>
      </c>
      <c r="L3" s="153">
        <v>120</v>
      </c>
      <c r="M3" s="154" t="s">
        <v>298</v>
      </c>
      <c r="N3" s="153">
        <v>60</v>
      </c>
      <c r="O3" s="155"/>
    </row>
    <row r="4" spans="1:15" ht="35.25" customHeight="1" x14ac:dyDescent="0.2">
      <c r="A4" s="78" t="s">
        <v>299</v>
      </c>
      <c r="B4" s="104">
        <v>0.5</v>
      </c>
      <c r="C4" s="160">
        <v>0.5</v>
      </c>
      <c r="D4" s="161" t="s">
        <v>300</v>
      </c>
      <c r="E4" s="104">
        <v>4</v>
      </c>
      <c r="F4" s="104">
        <v>1</v>
      </c>
      <c r="G4" s="104">
        <v>59</v>
      </c>
      <c r="H4" s="104">
        <v>1</v>
      </c>
      <c r="I4" s="104" t="s">
        <v>301</v>
      </c>
      <c r="K4" s="152" t="s">
        <v>302</v>
      </c>
      <c r="L4" s="153">
        <v>108</v>
      </c>
      <c r="M4" s="154" t="s">
        <v>303</v>
      </c>
      <c r="N4" s="153">
        <v>54</v>
      </c>
      <c r="O4" s="155"/>
    </row>
    <row r="5" spans="1:15" ht="24" customHeight="1" x14ac:dyDescent="0.2">
      <c r="A5" s="78" t="s">
        <v>304</v>
      </c>
      <c r="B5" s="104">
        <v>4</v>
      </c>
      <c r="C5" s="104">
        <v>4</v>
      </c>
      <c r="D5" s="104" t="s">
        <v>305</v>
      </c>
      <c r="E5" s="104">
        <v>5</v>
      </c>
      <c r="F5" s="104">
        <v>4</v>
      </c>
      <c r="G5" s="104">
        <v>59</v>
      </c>
      <c r="H5" s="104">
        <v>4</v>
      </c>
      <c r="I5" s="104" t="s">
        <v>158</v>
      </c>
      <c r="K5" s="162" t="s">
        <v>306</v>
      </c>
      <c r="L5" s="163">
        <v>38</v>
      </c>
      <c r="M5" s="164" t="s">
        <v>307</v>
      </c>
      <c r="N5" s="165">
        <v>32</v>
      </c>
      <c r="O5" s="166" t="s">
        <v>308</v>
      </c>
    </row>
    <row r="6" spans="1:15" ht="36" customHeight="1" x14ac:dyDescent="0.2">
      <c r="A6" s="78" t="s">
        <v>309</v>
      </c>
      <c r="B6" s="104">
        <v>4</v>
      </c>
      <c r="C6" s="104">
        <v>3</v>
      </c>
      <c r="D6" s="104" t="s">
        <v>310</v>
      </c>
      <c r="E6" s="104">
        <v>5</v>
      </c>
      <c r="F6" s="104">
        <v>4</v>
      </c>
      <c r="G6" s="104">
        <v>59</v>
      </c>
      <c r="H6" s="104">
        <v>4</v>
      </c>
      <c r="I6" s="104" t="s">
        <v>158</v>
      </c>
      <c r="K6" s="162" t="s">
        <v>311</v>
      </c>
      <c r="L6" s="163">
        <v>76</v>
      </c>
      <c r="M6" s="164" t="s">
        <v>312</v>
      </c>
      <c r="N6" s="165">
        <v>63</v>
      </c>
      <c r="O6" s="166" t="s">
        <v>313</v>
      </c>
    </row>
    <row r="7" spans="1:15" ht="21" customHeight="1" x14ac:dyDescent="0.2">
      <c r="A7" s="167" t="s">
        <v>314</v>
      </c>
      <c r="B7" s="168">
        <v>1</v>
      </c>
      <c r="C7" s="168">
        <v>0</v>
      </c>
      <c r="D7" s="168" t="s">
        <v>315</v>
      </c>
      <c r="E7" s="104">
        <v>5</v>
      </c>
      <c r="F7" s="104">
        <v>4</v>
      </c>
      <c r="G7" s="104">
        <v>59</v>
      </c>
      <c r="H7" s="104" t="s">
        <v>316</v>
      </c>
      <c r="I7" s="104"/>
      <c r="K7" s="162" t="s">
        <v>317</v>
      </c>
      <c r="L7" s="163">
        <v>114</v>
      </c>
      <c r="M7" s="164" t="s">
        <v>318</v>
      </c>
      <c r="N7" s="165">
        <v>95</v>
      </c>
      <c r="O7" s="166" t="s">
        <v>313</v>
      </c>
    </row>
    <row r="8" spans="1:15" ht="21" customHeight="1" x14ac:dyDescent="0.2">
      <c r="A8" s="167" t="s">
        <v>319</v>
      </c>
      <c r="B8" s="168">
        <v>1</v>
      </c>
      <c r="C8" s="169">
        <v>1</v>
      </c>
      <c r="D8" s="170" t="s">
        <v>320</v>
      </c>
      <c r="E8" s="104">
        <v>5</v>
      </c>
      <c r="F8" s="104">
        <v>4</v>
      </c>
      <c r="G8" s="104">
        <v>59</v>
      </c>
      <c r="H8" s="104">
        <v>1</v>
      </c>
      <c r="I8" s="168" t="s">
        <v>321</v>
      </c>
      <c r="K8" s="162" t="s">
        <v>322</v>
      </c>
      <c r="L8" s="163">
        <v>152</v>
      </c>
      <c r="M8" s="164" t="s">
        <v>323</v>
      </c>
      <c r="N8" s="165">
        <v>127</v>
      </c>
      <c r="O8" s="166" t="s">
        <v>324</v>
      </c>
    </row>
    <row r="9" spans="1:15" ht="24" customHeight="1" x14ac:dyDescent="0.2">
      <c r="A9" s="78" t="s">
        <v>325</v>
      </c>
      <c r="B9" s="104">
        <v>2</v>
      </c>
      <c r="C9" s="104">
        <v>1</v>
      </c>
      <c r="D9" s="104" t="s">
        <v>326</v>
      </c>
      <c r="E9" s="104">
        <v>4</v>
      </c>
      <c r="F9" s="104">
        <v>2</v>
      </c>
      <c r="G9" s="104">
        <v>59</v>
      </c>
      <c r="H9" s="104">
        <v>2</v>
      </c>
      <c r="I9" s="104"/>
      <c r="K9" s="162" t="s">
        <v>327</v>
      </c>
      <c r="L9" s="163">
        <v>190</v>
      </c>
      <c r="M9" s="164" t="s">
        <v>328</v>
      </c>
      <c r="N9" s="165">
        <v>158</v>
      </c>
      <c r="O9" s="166" t="s">
        <v>324</v>
      </c>
    </row>
    <row r="10" spans="1:15" ht="21" customHeight="1" x14ac:dyDescent="0.2">
      <c r="A10" s="167" t="s">
        <v>119</v>
      </c>
      <c r="B10" s="170">
        <v>1</v>
      </c>
      <c r="C10" s="168">
        <v>2</v>
      </c>
      <c r="D10" s="168" t="s">
        <v>329</v>
      </c>
      <c r="E10" s="171" t="s">
        <v>330</v>
      </c>
      <c r="F10" s="104">
        <v>3</v>
      </c>
      <c r="G10" s="104">
        <v>59</v>
      </c>
      <c r="H10" s="104">
        <v>2</v>
      </c>
      <c r="I10" s="104" t="s">
        <v>331</v>
      </c>
      <c r="K10" s="162" t="s">
        <v>332</v>
      </c>
      <c r="L10" s="163">
        <v>114</v>
      </c>
      <c r="M10" s="172" t="s">
        <v>333</v>
      </c>
      <c r="N10" s="173">
        <v>55.1</v>
      </c>
      <c r="O10" s="166" t="s">
        <v>334</v>
      </c>
    </row>
    <row r="11" spans="1:15" ht="60" customHeight="1" x14ac:dyDescent="0.2">
      <c r="A11" s="78" t="s">
        <v>335</v>
      </c>
      <c r="B11" s="174">
        <v>2.5</v>
      </c>
      <c r="C11" s="104">
        <v>0</v>
      </c>
      <c r="D11" s="104" t="s">
        <v>336</v>
      </c>
      <c r="E11" s="104">
        <v>2</v>
      </c>
      <c r="F11" s="104">
        <v>4</v>
      </c>
      <c r="G11" s="104">
        <v>59</v>
      </c>
      <c r="H11" s="175">
        <v>3</v>
      </c>
      <c r="I11" s="104" t="s">
        <v>337</v>
      </c>
      <c r="K11" s="162" t="s">
        <v>338</v>
      </c>
      <c r="L11" s="163">
        <v>152</v>
      </c>
      <c r="M11" s="172" t="s">
        <v>339</v>
      </c>
      <c r="N11" s="173">
        <v>73.466666666666669</v>
      </c>
      <c r="O11" s="166" t="s">
        <v>313</v>
      </c>
    </row>
    <row r="12" spans="1:15" ht="24" customHeight="1" x14ac:dyDescent="0.2">
      <c r="A12" s="167" t="s">
        <v>100</v>
      </c>
      <c r="B12" s="168">
        <v>0.5</v>
      </c>
      <c r="C12" s="168">
        <v>0.5</v>
      </c>
      <c r="D12" s="168" t="s">
        <v>340</v>
      </c>
      <c r="E12" s="104">
        <v>2</v>
      </c>
      <c r="F12" s="104">
        <v>1</v>
      </c>
      <c r="G12" s="104">
        <v>59</v>
      </c>
      <c r="H12" s="104">
        <v>0.5</v>
      </c>
      <c r="I12" s="104" t="s">
        <v>158</v>
      </c>
      <c r="K12" s="162" t="s">
        <v>341</v>
      </c>
      <c r="L12" s="163">
        <v>190</v>
      </c>
      <c r="M12" s="172" t="s">
        <v>342</v>
      </c>
      <c r="N12" s="173">
        <v>91.833333333333329</v>
      </c>
      <c r="O12" s="166" t="s">
        <v>313</v>
      </c>
    </row>
    <row r="13" spans="1:15" ht="24" customHeight="1" x14ac:dyDescent="0.25">
      <c r="A13" s="167" t="s">
        <v>343</v>
      </c>
      <c r="B13" s="168">
        <v>0</v>
      </c>
      <c r="C13" s="168">
        <v>3</v>
      </c>
      <c r="D13" s="104" t="s">
        <v>344</v>
      </c>
      <c r="E13" s="104">
        <v>2</v>
      </c>
      <c r="F13" s="104">
        <v>4</v>
      </c>
      <c r="G13" s="104">
        <v>59</v>
      </c>
      <c r="H13" s="169"/>
      <c r="I13" s="183" t="s">
        <v>345</v>
      </c>
      <c r="K13" s="187" t="s">
        <v>379</v>
      </c>
      <c r="L13" s="191">
        <f>190/2</f>
        <v>95</v>
      </c>
      <c r="M13" s="192"/>
    </row>
    <row r="14" spans="1:15" ht="48" customHeight="1" x14ac:dyDescent="0.25">
      <c r="A14" s="167" t="s">
        <v>122</v>
      </c>
      <c r="B14" s="168" t="s">
        <v>413</v>
      </c>
      <c r="C14" s="168" t="s">
        <v>413</v>
      </c>
      <c r="D14" s="168" t="s">
        <v>414</v>
      </c>
      <c r="E14" s="168">
        <v>5</v>
      </c>
      <c r="F14" s="168">
        <v>4</v>
      </c>
      <c r="G14" s="104">
        <v>59</v>
      </c>
      <c r="H14" s="168">
        <v>4</v>
      </c>
      <c r="I14" s="168" t="s">
        <v>415</v>
      </c>
      <c r="K14" s="192"/>
      <c r="M14" s="192"/>
    </row>
    <row r="15" spans="1:15" ht="24" customHeight="1" x14ac:dyDescent="0.25">
      <c r="A15" s="167" t="s">
        <v>213</v>
      </c>
      <c r="B15" s="168" t="s">
        <v>416</v>
      </c>
      <c r="C15" s="168" t="s">
        <v>416</v>
      </c>
      <c r="D15" s="168" t="s">
        <v>417</v>
      </c>
      <c r="E15" s="104">
        <v>2</v>
      </c>
      <c r="F15" s="104">
        <v>1</v>
      </c>
      <c r="G15" s="104">
        <v>59</v>
      </c>
      <c r="H15" s="104">
        <v>0.5</v>
      </c>
      <c r="I15" s="104"/>
      <c r="K15" s="192"/>
      <c r="M15" s="192"/>
    </row>
    <row r="16" spans="1:15" ht="24" customHeight="1" x14ac:dyDescent="0.25">
      <c r="A16" s="148" t="s">
        <v>37</v>
      </c>
      <c r="B16" s="168" t="s">
        <v>416</v>
      </c>
      <c r="C16" s="168" t="s">
        <v>416</v>
      </c>
      <c r="D16" s="148"/>
      <c r="E16" s="149">
        <v>4</v>
      </c>
      <c r="F16" s="149">
        <v>3</v>
      </c>
      <c r="G16" s="149">
        <v>29</v>
      </c>
      <c r="H16" s="149">
        <v>1.5</v>
      </c>
      <c r="I16" s="149"/>
      <c r="K16" s="192"/>
      <c r="M16" s="192"/>
    </row>
    <row r="17" spans="1:13" ht="14.25" customHeight="1" x14ac:dyDescent="0.25">
      <c r="A17" s="192"/>
      <c r="D17" s="192"/>
      <c r="I17" s="192"/>
      <c r="K17" s="192"/>
      <c r="M17" s="192"/>
    </row>
    <row r="18" spans="1:13" ht="14.25" customHeight="1" x14ac:dyDescent="0.25">
      <c r="A18" s="192"/>
      <c r="D18" s="192"/>
      <c r="I18" s="192"/>
      <c r="K18" s="192"/>
      <c r="M18" s="192"/>
    </row>
    <row r="19" spans="1:13" ht="14.25" customHeight="1" x14ac:dyDescent="0.25">
      <c r="A19" s="192"/>
      <c r="D19" s="192"/>
      <c r="I19" s="192"/>
      <c r="K19" s="192"/>
      <c r="M19" s="192"/>
    </row>
    <row r="20" spans="1:13" ht="14.25" customHeight="1" x14ac:dyDescent="0.25">
      <c r="A20" s="192"/>
      <c r="D20" s="192"/>
      <c r="I20" s="192"/>
      <c r="K20" s="192"/>
      <c r="M20" s="192"/>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7.28515625" defaultRowHeight="15" customHeight="1" x14ac:dyDescent="0.2"/>
  <cols>
    <col min="1" max="1" width="43" customWidth="1"/>
    <col min="2" max="2" width="36.5703125" customWidth="1"/>
    <col min="3" max="3" width="29" customWidth="1"/>
    <col min="4" max="4" width="41.42578125" customWidth="1"/>
  </cols>
  <sheetData>
    <row r="1" spans="1:26" ht="15" customHeight="1" x14ac:dyDescent="0.3">
      <c r="A1" s="64" t="s">
        <v>3</v>
      </c>
      <c r="B1" s="41"/>
      <c r="C1" s="41"/>
      <c r="D1" s="41"/>
      <c r="E1" s="41"/>
      <c r="F1" s="41"/>
      <c r="G1" s="41"/>
      <c r="H1" s="41"/>
      <c r="I1" s="41"/>
      <c r="J1" s="41"/>
      <c r="K1" s="41"/>
      <c r="L1" s="41"/>
      <c r="M1" s="41"/>
      <c r="N1" s="41"/>
      <c r="O1" s="41"/>
      <c r="P1" s="41"/>
      <c r="Q1" s="41"/>
      <c r="R1" s="41"/>
      <c r="S1" s="41"/>
      <c r="T1" s="41"/>
      <c r="U1" s="41"/>
      <c r="V1" s="41"/>
      <c r="W1" s="41"/>
      <c r="X1" s="41"/>
      <c r="Y1" s="41"/>
      <c r="Z1" s="41"/>
    </row>
    <row r="2" spans="1:26" ht="15" customHeight="1" x14ac:dyDescent="0.2">
      <c r="A2" s="65" t="s">
        <v>90</v>
      </c>
      <c r="B2" s="66" t="s">
        <v>91</v>
      </c>
      <c r="C2" s="41"/>
      <c r="D2" s="41"/>
      <c r="E2" s="41"/>
      <c r="F2" s="41"/>
      <c r="G2" s="41"/>
      <c r="H2" s="41"/>
      <c r="I2" s="41"/>
      <c r="J2" s="41"/>
      <c r="K2" s="41"/>
      <c r="L2" s="41"/>
      <c r="M2" s="41"/>
      <c r="N2" s="41"/>
      <c r="O2" s="41"/>
      <c r="P2" s="41"/>
      <c r="Q2" s="41"/>
      <c r="R2" s="41"/>
      <c r="S2" s="41"/>
      <c r="T2" s="41"/>
      <c r="U2" s="41"/>
      <c r="V2" s="41"/>
      <c r="W2" s="41"/>
      <c r="X2" s="41"/>
      <c r="Y2" s="41"/>
      <c r="Z2" s="41"/>
    </row>
    <row r="3" spans="1:26" ht="15" customHeight="1" x14ac:dyDescent="0.2">
      <c r="A3" s="67" t="s">
        <v>92</v>
      </c>
      <c r="B3" s="68">
        <v>4</v>
      </c>
      <c r="C3" s="41"/>
      <c r="D3" s="41"/>
      <c r="E3" s="41"/>
      <c r="F3" s="41"/>
      <c r="G3" s="41"/>
      <c r="H3" s="41"/>
      <c r="I3" s="41"/>
      <c r="J3" s="41"/>
      <c r="K3" s="41"/>
      <c r="L3" s="41"/>
      <c r="M3" s="41"/>
      <c r="N3" s="41"/>
      <c r="O3" s="41"/>
      <c r="P3" s="41"/>
      <c r="Q3" s="41"/>
      <c r="R3" s="41"/>
      <c r="S3" s="41"/>
      <c r="T3" s="41"/>
      <c r="U3" s="41"/>
      <c r="V3" s="41"/>
      <c r="W3" s="41"/>
      <c r="X3" s="41"/>
      <c r="Y3" s="41"/>
      <c r="Z3" s="41"/>
    </row>
    <row r="4" spans="1:26" ht="15" customHeight="1" x14ac:dyDescent="0.2">
      <c r="A4" s="67" t="s">
        <v>93</v>
      </c>
      <c r="B4" s="68">
        <v>4</v>
      </c>
      <c r="C4" s="41"/>
      <c r="D4" s="41"/>
      <c r="E4" s="41"/>
      <c r="F4" s="41"/>
      <c r="G4" s="41"/>
      <c r="H4" s="41"/>
      <c r="I4" s="41"/>
      <c r="J4" s="41"/>
      <c r="K4" s="41"/>
      <c r="L4" s="41"/>
      <c r="M4" s="41"/>
      <c r="N4" s="41"/>
      <c r="O4" s="41"/>
      <c r="P4" s="41"/>
      <c r="Q4" s="41"/>
      <c r="R4" s="41"/>
      <c r="S4" s="41"/>
      <c r="T4" s="41"/>
      <c r="U4" s="41"/>
      <c r="V4" s="41"/>
      <c r="W4" s="41"/>
      <c r="X4" s="41"/>
      <c r="Y4" s="41"/>
      <c r="Z4" s="41"/>
    </row>
    <row r="5" spans="1:26" ht="15" customHeight="1" x14ac:dyDescent="0.2">
      <c r="A5" s="67" t="s">
        <v>94</v>
      </c>
      <c r="B5" s="68">
        <v>4</v>
      </c>
      <c r="C5" s="41"/>
      <c r="D5" s="41"/>
      <c r="E5" s="41"/>
      <c r="F5" s="41"/>
      <c r="G5" s="41"/>
      <c r="H5" s="41"/>
      <c r="I5" s="41"/>
      <c r="J5" s="41"/>
      <c r="K5" s="41"/>
      <c r="L5" s="41"/>
      <c r="M5" s="41"/>
      <c r="N5" s="41"/>
      <c r="O5" s="41"/>
      <c r="P5" s="41"/>
      <c r="Q5" s="41"/>
      <c r="R5" s="41"/>
      <c r="S5" s="41"/>
      <c r="T5" s="41"/>
      <c r="U5" s="41"/>
      <c r="V5" s="41"/>
      <c r="W5" s="41"/>
      <c r="X5" s="41"/>
      <c r="Y5" s="41"/>
      <c r="Z5" s="41"/>
    </row>
    <row r="6" spans="1:26" ht="15" customHeight="1" x14ac:dyDescent="0.2">
      <c r="A6" s="67" t="s">
        <v>95</v>
      </c>
      <c r="B6" s="68">
        <v>4</v>
      </c>
      <c r="C6" s="41"/>
      <c r="D6" s="41"/>
      <c r="E6" s="41"/>
      <c r="F6" s="41"/>
      <c r="G6" s="41"/>
      <c r="H6" s="41"/>
      <c r="I6" s="41"/>
      <c r="J6" s="41"/>
      <c r="K6" s="41"/>
      <c r="L6" s="41"/>
      <c r="M6" s="41"/>
      <c r="N6" s="41"/>
      <c r="O6" s="41"/>
      <c r="P6" s="41"/>
      <c r="Q6" s="41"/>
      <c r="R6" s="41"/>
      <c r="S6" s="41"/>
      <c r="T6" s="41"/>
      <c r="U6" s="41"/>
      <c r="V6" s="41"/>
      <c r="W6" s="41"/>
      <c r="X6" s="41"/>
      <c r="Y6" s="41"/>
      <c r="Z6" s="41"/>
    </row>
    <row r="7" spans="1:26" ht="15" customHeight="1" x14ac:dyDescent="0.2">
      <c r="A7" s="67" t="s">
        <v>96</v>
      </c>
      <c r="B7" s="68">
        <v>4</v>
      </c>
      <c r="C7" s="41"/>
      <c r="D7" s="41"/>
      <c r="E7" s="41"/>
      <c r="F7" s="41"/>
      <c r="G7" s="41"/>
      <c r="H7" s="41"/>
      <c r="I7" s="41"/>
      <c r="J7" s="41"/>
      <c r="K7" s="41"/>
      <c r="L7" s="41"/>
      <c r="M7" s="41"/>
      <c r="N7" s="41"/>
      <c r="O7" s="41"/>
      <c r="P7" s="41"/>
      <c r="Q7" s="41"/>
      <c r="R7" s="41"/>
      <c r="S7" s="41"/>
      <c r="T7" s="41"/>
      <c r="U7" s="41"/>
      <c r="V7" s="41"/>
      <c r="W7" s="41"/>
      <c r="X7" s="41"/>
      <c r="Y7" s="41"/>
      <c r="Z7" s="41"/>
    </row>
    <row r="8" spans="1:26" ht="15" customHeight="1" x14ac:dyDescent="0.2">
      <c r="A8" s="67" t="s">
        <v>97</v>
      </c>
      <c r="B8" s="68">
        <v>2.5</v>
      </c>
      <c r="C8" s="41"/>
      <c r="D8" s="41"/>
      <c r="E8" s="41"/>
      <c r="F8" s="41"/>
      <c r="G8" s="41"/>
      <c r="H8" s="41"/>
      <c r="I8" s="41"/>
      <c r="J8" s="41"/>
      <c r="K8" s="41"/>
      <c r="L8" s="41"/>
      <c r="M8" s="41"/>
      <c r="N8" s="41"/>
      <c r="O8" s="41"/>
      <c r="P8" s="41"/>
      <c r="Q8" s="41"/>
      <c r="R8" s="41"/>
      <c r="S8" s="41"/>
      <c r="T8" s="41"/>
      <c r="U8" s="41"/>
      <c r="V8" s="41"/>
      <c r="W8" s="41"/>
      <c r="X8" s="41"/>
      <c r="Y8" s="41"/>
      <c r="Z8" s="41"/>
    </row>
    <row r="9" spans="1:26" ht="15" customHeight="1" x14ac:dyDescent="0.2">
      <c r="A9" s="67" t="s">
        <v>98</v>
      </c>
      <c r="B9" s="68" t="s">
        <v>99</v>
      </c>
      <c r="C9" s="41"/>
      <c r="D9" s="41"/>
      <c r="E9" s="41"/>
      <c r="F9" s="41"/>
      <c r="G9" s="41"/>
      <c r="H9" s="41"/>
      <c r="I9" s="41"/>
      <c r="J9" s="41"/>
      <c r="K9" s="41"/>
      <c r="L9" s="41"/>
      <c r="M9" s="41"/>
      <c r="N9" s="41"/>
      <c r="O9" s="41"/>
      <c r="P9" s="41"/>
      <c r="Q9" s="41"/>
      <c r="R9" s="41"/>
      <c r="S9" s="41"/>
      <c r="T9" s="41"/>
      <c r="U9" s="41"/>
      <c r="V9" s="41"/>
      <c r="W9" s="41"/>
      <c r="X9" s="41"/>
      <c r="Y9" s="41"/>
      <c r="Z9" s="41"/>
    </row>
    <row r="10" spans="1:26" ht="15" customHeight="1" x14ac:dyDescent="0.2">
      <c r="A10" s="67" t="s">
        <v>100</v>
      </c>
      <c r="B10" s="68">
        <v>0.5</v>
      </c>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ht="15" customHeight="1" x14ac:dyDescent="0.2">
      <c r="A11" s="67" t="s">
        <v>101</v>
      </c>
      <c r="B11" s="68">
        <v>0.5</v>
      </c>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5" customHeight="1" x14ac:dyDescent="0.2">
      <c r="A12" s="67" t="s">
        <v>102</v>
      </c>
      <c r="B12" s="68" t="s">
        <v>103</v>
      </c>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5" customHeight="1" x14ac:dyDescent="0.2">
      <c r="A13" s="67" t="s">
        <v>104</v>
      </c>
      <c r="B13" s="68">
        <v>1</v>
      </c>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5" customHeight="1" x14ac:dyDescent="0.2">
      <c r="A14" s="81"/>
      <c r="B14" s="82"/>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5" customHeight="1" x14ac:dyDescent="0.3">
      <c r="A15" s="64" t="s">
        <v>117</v>
      </c>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5" customHeight="1" x14ac:dyDescent="0.2">
      <c r="A16" s="266" t="s">
        <v>118</v>
      </c>
      <c r="B16" s="248"/>
      <c r="C16" s="248"/>
      <c r="D16" s="248"/>
      <c r="E16" s="41"/>
      <c r="F16" s="41"/>
      <c r="G16" s="41"/>
      <c r="H16" s="41"/>
      <c r="I16" s="41"/>
      <c r="J16" s="41"/>
      <c r="K16" s="41"/>
      <c r="L16" s="41"/>
      <c r="M16" s="41"/>
      <c r="N16" s="41"/>
      <c r="O16" s="41"/>
      <c r="P16" s="41"/>
      <c r="Q16" s="41"/>
      <c r="R16" s="41"/>
      <c r="S16" s="41"/>
      <c r="T16" s="41"/>
      <c r="U16" s="41"/>
      <c r="V16" s="41"/>
      <c r="W16" s="41"/>
      <c r="X16" s="41"/>
      <c r="Y16" s="41"/>
      <c r="Z16" s="41"/>
    </row>
    <row r="17" spans="1:26" ht="15" customHeight="1" x14ac:dyDescent="0.2">
      <c r="A17" s="99"/>
      <c r="B17" s="100" t="s">
        <v>144</v>
      </c>
      <c r="C17" s="100" t="s">
        <v>145</v>
      </c>
      <c r="D17" s="100" t="s">
        <v>146</v>
      </c>
      <c r="E17" s="41"/>
      <c r="F17" s="41"/>
      <c r="G17" s="41"/>
      <c r="H17" s="41"/>
      <c r="I17" s="41"/>
      <c r="J17" s="41"/>
      <c r="K17" s="41"/>
      <c r="L17" s="41"/>
      <c r="M17" s="41"/>
      <c r="N17" s="41"/>
      <c r="O17" s="41"/>
      <c r="P17" s="41"/>
      <c r="Q17" s="41"/>
      <c r="R17" s="41"/>
      <c r="S17" s="41"/>
      <c r="T17" s="41"/>
      <c r="U17" s="41"/>
      <c r="V17" s="41"/>
      <c r="W17" s="41"/>
      <c r="X17" s="41"/>
      <c r="Y17" s="41"/>
      <c r="Z17" s="41"/>
    </row>
    <row r="18" spans="1:26" ht="15" customHeight="1" x14ac:dyDescent="0.2">
      <c r="A18" s="109" t="s">
        <v>147</v>
      </c>
      <c r="B18" s="110" t="s">
        <v>175</v>
      </c>
      <c r="C18" s="110" t="s">
        <v>177</v>
      </c>
      <c r="D18" s="110" t="s">
        <v>178</v>
      </c>
      <c r="E18" s="41"/>
      <c r="F18" s="41"/>
      <c r="G18" s="41"/>
      <c r="H18" s="41"/>
      <c r="I18" s="41"/>
      <c r="J18" s="41"/>
      <c r="K18" s="41"/>
      <c r="L18" s="41"/>
      <c r="M18" s="41"/>
      <c r="N18" s="41"/>
      <c r="O18" s="41"/>
      <c r="P18" s="41"/>
      <c r="Q18" s="41"/>
      <c r="R18" s="41"/>
      <c r="S18" s="41"/>
      <c r="T18" s="41"/>
      <c r="U18" s="41"/>
      <c r="V18" s="41"/>
      <c r="W18" s="41"/>
      <c r="X18" s="41"/>
      <c r="Y18" s="41"/>
      <c r="Z18" s="41"/>
    </row>
    <row r="19" spans="1:26" ht="15" customHeight="1" x14ac:dyDescent="0.2">
      <c r="A19" s="109" t="s">
        <v>179</v>
      </c>
      <c r="B19" s="110" t="s">
        <v>180</v>
      </c>
      <c r="C19" s="110" t="s">
        <v>181</v>
      </c>
      <c r="D19" s="110" t="s">
        <v>182</v>
      </c>
      <c r="E19" s="41"/>
      <c r="F19" s="41"/>
      <c r="G19" s="41"/>
      <c r="H19" s="41"/>
      <c r="I19" s="41"/>
      <c r="J19" s="41"/>
      <c r="K19" s="41"/>
      <c r="L19" s="41"/>
      <c r="M19" s="41"/>
      <c r="N19" s="41"/>
      <c r="O19" s="41"/>
      <c r="P19" s="41"/>
      <c r="Q19" s="41"/>
      <c r="R19" s="41"/>
      <c r="S19" s="41"/>
      <c r="T19" s="41"/>
      <c r="U19" s="41"/>
      <c r="V19" s="41"/>
      <c r="W19" s="41"/>
      <c r="X19" s="41"/>
      <c r="Y19" s="41"/>
      <c r="Z19" s="41"/>
    </row>
    <row r="20" spans="1:26" ht="15" customHeight="1" x14ac:dyDescent="0.2">
      <c r="A20" s="8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5" customHeight="1" x14ac:dyDescent="0.2">
      <c r="A21" s="266" t="s">
        <v>183</v>
      </c>
      <c r="B21" s="248"/>
      <c r="C21" s="248"/>
      <c r="D21" s="248"/>
      <c r="E21" s="41"/>
      <c r="F21" s="41"/>
      <c r="G21" s="41"/>
      <c r="H21" s="41"/>
      <c r="I21" s="41"/>
      <c r="J21" s="41"/>
      <c r="K21" s="41"/>
      <c r="L21" s="41"/>
      <c r="M21" s="41"/>
      <c r="N21" s="41"/>
      <c r="O21" s="41"/>
      <c r="P21" s="41"/>
      <c r="Q21" s="41"/>
      <c r="R21" s="41"/>
      <c r="S21" s="41"/>
      <c r="T21" s="41"/>
      <c r="U21" s="41"/>
      <c r="V21" s="41"/>
      <c r="W21" s="41"/>
      <c r="X21" s="41"/>
      <c r="Y21" s="41"/>
      <c r="Z21" s="41"/>
    </row>
    <row r="22" spans="1:26" ht="15" customHeight="1" x14ac:dyDescent="0.2">
      <c r="A22" s="99"/>
      <c r="B22" s="100" t="s">
        <v>250</v>
      </c>
      <c r="C22" s="100" t="s">
        <v>145</v>
      </c>
      <c r="D22" s="100" t="s">
        <v>146</v>
      </c>
      <c r="E22" s="41"/>
      <c r="F22" s="41"/>
      <c r="G22" s="41"/>
      <c r="H22" s="41"/>
      <c r="I22" s="41"/>
      <c r="J22" s="41"/>
      <c r="K22" s="41"/>
      <c r="L22" s="41"/>
      <c r="M22" s="41"/>
      <c r="N22" s="41"/>
      <c r="O22" s="41"/>
      <c r="P22" s="41"/>
      <c r="Q22" s="41"/>
      <c r="R22" s="41"/>
      <c r="S22" s="41"/>
      <c r="T22" s="41"/>
      <c r="U22" s="41"/>
      <c r="V22" s="41"/>
      <c r="W22" s="41"/>
      <c r="X22" s="41"/>
      <c r="Y22" s="41"/>
      <c r="Z22" s="41"/>
    </row>
    <row r="23" spans="1:26" ht="15" customHeight="1" x14ac:dyDescent="0.2">
      <c r="A23" s="109" t="s">
        <v>251</v>
      </c>
      <c r="B23" s="110" t="s">
        <v>252</v>
      </c>
      <c r="C23" s="110" t="s">
        <v>253</v>
      </c>
      <c r="D23" s="110" t="s">
        <v>254</v>
      </c>
      <c r="E23" s="41"/>
      <c r="F23" s="41"/>
      <c r="G23" s="41"/>
      <c r="H23" s="41"/>
      <c r="I23" s="41"/>
      <c r="J23" s="41"/>
      <c r="K23" s="41"/>
      <c r="L23" s="41"/>
      <c r="M23" s="41"/>
      <c r="N23" s="41"/>
      <c r="O23" s="41"/>
      <c r="P23" s="41"/>
      <c r="Q23" s="41"/>
      <c r="R23" s="41"/>
      <c r="S23" s="41"/>
      <c r="T23" s="41"/>
      <c r="U23" s="41"/>
      <c r="V23" s="41"/>
      <c r="W23" s="41"/>
      <c r="X23" s="41"/>
      <c r="Y23" s="41"/>
      <c r="Z23" s="41"/>
    </row>
    <row r="24" spans="1:26" ht="15" customHeight="1" x14ac:dyDescent="0.2">
      <c r="A24" s="109" t="s">
        <v>179</v>
      </c>
      <c r="B24" s="157"/>
      <c r="C24" s="157"/>
      <c r="D24" s="157"/>
      <c r="E24" s="41"/>
      <c r="F24" s="41"/>
      <c r="G24" s="41"/>
      <c r="H24" s="41"/>
      <c r="I24" s="41"/>
      <c r="J24" s="41"/>
      <c r="K24" s="41"/>
      <c r="L24" s="41"/>
      <c r="M24" s="41"/>
      <c r="N24" s="41"/>
      <c r="O24" s="41"/>
      <c r="P24" s="41"/>
      <c r="Q24" s="41"/>
      <c r="R24" s="41"/>
      <c r="S24" s="41"/>
      <c r="T24" s="41"/>
      <c r="U24" s="41"/>
      <c r="V24" s="41"/>
      <c r="W24" s="41"/>
      <c r="X24" s="41"/>
      <c r="Y24" s="41"/>
      <c r="Z24" s="41"/>
    </row>
    <row r="25" spans="1:26" ht="14.25" x14ac:dyDescent="0.2">
      <c r="A25" s="8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2.75" x14ac:dyDescent="0.2">
      <c r="A26" s="266" t="s">
        <v>277</v>
      </c>
      <c r="B26" s="248"/>
      <c r="C26" s="248"/>
      <c r="D26" s="248"/>
      <c r="E26" s="41"/>
      <c r="F26" s="41"/>
      <c r="G26" s="41"/>
      <c r="H26" s="41"/>
      <c r="I26" s="41"/>
      <c r="J26" s="41"/>
      <c r="K26" s="41"/>
      <c r="L26" s="41"/>
      <c r="M26" s="41"/>
      <c r="N26" s="41"/>
      <c r="O26" s="41"/>
      <c r="P26" s="41"/>
      <c r="Q26" s="41"/>
      <c r="R26" s="41"/>
      <c r="S26" s="41"/>
      <c r="T26" s="41"/>
      <c r="U26" s="41"/>
      <c r="V26" s="41"/>
      <c r="W26" s="41"/>
      <c r="X26" s="41"/>
      <c r="Y26" s="41"/>
      <c r="Z26" s="41"/>
    </row>
    <row r="27" spans="1:26" ht="12.75" x14ac:dyDescent="0.2">
      <c r="A27" s="99"/>
      <c r="B27" s="100" t="s">
        <v>250</v>
      </c>
      <c r="C27" s="100" t="s">
        <v>145</v>
      </c>
      <c r="D27" s="100" t="s">
        <v>146</v>
      </c>
      <c r="E27" s="41"/>
      <c r="F27" s="41"/>
      <c r="G27" s="41"/>
      <c r="H27" s="41"/>
      <c r="I27" s="41"/>
      <c r="J27" s="41"/>
      <c r="K27" s="41"/>
      <c r="L27" s="41"/>
      <c r="M27" s="41"/>
      <c r="N27" s="41"/>
      <c r="O27" s="41"/>
      <c r="P27" s="41"/>
      <c r="Q27" s="41"/>
      <c r="R27" s="41"/>
      <c r="S27" s="41"/>
      <c r="T27" s="41"/>
      <c r="U27" s="41"/>
      <c r="V27" s="41"/>
      <c r="W27" s="41"/>
      <c r="X27" s="41"/>
      <c r="Y27" s="41"/>
      <c r="Z27" s="41"/>
    </row>
    <row r="28" spans="1:26" ht="114.75" x14ac:dyDescent="0.2">
      <c r="A28" s="109" t="s">
        <v>251</v>
      </c>
      <c r="B28" s="110" t="s">
        <v>278</v>
      </c>
      <c r="C28" s="110" t="s">
        <v>253</v>
      </c>
      <c r="D28" s="110" t="s">
        <v>279</v>
      </c>
      <c r="E28" s="41"/>
      <c r="F28" s="41"/>
      <c r="G28" s="41"/>
      <c r="H28" s="41"/>
      <c r="I28" s="41"/>
      <c r="J28" s="41"/>
      <c r="K28" s="41"/>
      <c r="L28" s="41"/>
      <c r="M28" s="41"/>
      <c r="N28" s="41"/>
      <c r="O28" s="41"/>
      <c r="P28" s="41"/>
      <c r="Q28" s="41"/>
      <c r="R28" s="41"/>
      <c r="S28" s="41"/>
      <c r="T28" s="41"/>
      <c r="U28" s="41"/>
      <c r="V28" s="41"/>
      <c r="W28" s="41"/>
      <c r="X28" s="41"/>
      <c r="Y28" s="41"/>
      <c r="Z28" s="41"/>
    </row>
    <row r="29" spans="1:26" ht="114.75" x14ac:dyDescent="0.2">
      <c r="A29" s="109" t="s">
        <v>179</v>
      </c>
      <c r="B29" s="157"/>
      <c r="C29" s="110" t="s">
        <v>280</v>
      </c>
      <c r="D29" s="110" t="s">
        <v>281</v>
      </c>
      <c r="E29" s="41"/>
      <c r="F29" s="41"/>
      <c r="G29" s="41"/>
      <c r="H29" s="41"/>
      <c r="I29" s="41"/>
      <c r="J29" s="41"/>
      <c r="K29" s="41"/>
      <c r="L29" s="41"/>
      <c r="M29" s="41"/>
      <c r="N29" s="41"/>
      <c r="O29" s="41"/>
      <c r="P29" s="41"/>
      <c r="Q29" s="41"/>
      <c r="R29" s="41"/>
      <c r="S29" s="41"/>
      <c r="T29" s="41"/>
      <c r="U29" s="41"/>
      <c r="V29" s="41"/>
      <c r="W29" s="41"/>
      <c r="X29" s="41"/>
      <c r="Y29" s="41"/>
      <c r="Z29" s="41"/>
    </row>
    <row r="30" spans="1:26" ht="12.75" x14ac:dyDescent="0.2">
      <c r="A30" s="109" t="s">
        <v>66</v>
      </c>
      <c r="B30" s="157"/>
      <c r="C30" s="157"/>
      <c r="D30" s="157"/>
      <c r="E30" s="41"/>
      <c r="F30" s="41"/>
      <c r="G30" s="41"/>
      <c r="H30" s="41"/>
      <c r="I30" s="41"/>
      <c r="J30" s="41"/>
      <c r="K30" s="41"/>
      <c r="L30" s="41"/>
      <c r="M30" s="41"/>
      <c r="N30" s="41"/>
      <c r="O30" s="41"/>
      <c r="P30" s="41"/>
      <c r="Q30" s="41"/>
      <c r="R30" s="41"/>
      <c r="S30" s="41"/>
      <c r="T30" s="41"/>
      <c r="U30" s="41"/>
      <c r="V30" s="41"/>
      <c r="W30" s="41"/>
      <c r="X30" s="41"/>
      <c r="Y30" s="41"/>
      <c r="Z30" s="41"/>
    </row>
    <row r="31" spans="1:26" ht="14.25" x14ac:dyDescent="0.2">
      <c r="A31" s="8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2.75" x14ac:dyDescent="0.2">
      <c r="A32" s="266" t="s">
        <v>282</v>
      </c>
      <c r="B32" s="248"/>
      <c r="C32" s="248"/>
      <c r="D32" s="248"/>
      <c r="E32" s="41"/>
      <c r="F32" s="41"/>
      <c r="G32" s="41"/>
      <c r="H32" s="41"/>
      <c r="I32" s="41"/>
      <c r="J32" s="41"/>
      <c r="K32" s="41"/>
      <c r="L32" s="41"/>
      <c r="M32" s="41"/>
      <c r="N32" s="41"/>
      <c r="O32" s="41"/>
      <c r="P32" s="41"/>
      <c r="Q32" s="41"/>
      <c r="R32" s="41"/>
      <c r="S32" s="41"/>
      <c r="T32" s="41"/>
      <c r="U32" s="41"/>
      <c r="V32" s="41"/>
      <c r="W32" s="41"/>
      <c r="X32" s="41"/>
      <c r="Y32" s="41"/>
      <c r="Z32" s="41"/>
    </row>
    <row r="33" spans="1:26" ht="12.75" x14ac:dyDescent="0.2">
      <c r="A33" s="99"/>
      <c r="B33" s="100" t="s">
        <v>250</v>
      </c>
      <c r="C33" s="100" t="s">
        <v>145</v>
      </c>
      <c r="D33" s="100" t="s">
        <v>146</v>
      </c>
      <c r="E33" s="41"/>
      <c r="F33" s="41"/>
      <c r="G33" s="41"/>
      <c r="H33" s="41"/>
      <c r="I33" s="41"/>
      <c r="J33" s="41"/>
      <c r="K33" s="41"/>
      <c r="L33" s="41"/>
      <c r="M33" s="41"/>
      <c r="N33" s="41"/>
      <c r="O33" s="41"/>
      <c r="P33" s="41"/>
      <c r="Q33" s="41"/>
      <c r="R33" s="41"/>
      <c r="S33" s="41"/>
      <c r="T33" s="41"/>
      <c r="U33" s="41"/>
      <c r="V33" s="41"/>
      <c r="W33" s="41"/>
      <c r="X33" s="41"/>
      <c r="Y33" s="41"/>
      <c r="Z33" s="41"/>
    </row>
    <row r="34" spans="1:26" ht="12.75" x14ac:dyDescent="0.2">
      <c r="A34" s="109" t="s">
        <v>251</v>
      </c>
      <c r="B34" s="110" t="s">
        <v>283</v>
      </c>
      <c r="C34" s="110" t="s">
        <v>253</v>
      </c>
      <c r="D34" s="110" t="s">
        <v>284</v>
      </c>
      <c r="E34" s="41"/>
      <c r="F34" s="41"/>
      <c r="G34" s="41"/>
      <c r="H34" s="41"/>
      <c r="I34" s="41"/>
      <c r="J34" s="41"/>
      <c r="K34" s="41"/>
      <c r="L34" s="41"/>
      <c r="M34" s="41"/>
      <c r="N34" s="41"/>
      <c r="O34" s="41"/>
      <c r="P34" s="41"/>
      <c r="Q34" s="41"/>
      <c r="R34" s="41"/>
      <c r="S34" s="41"/>
      <c r="T34" s="41"/>
      <c r="U34" s="41"/>
      <c r="V34" s="41"/>
      <c r="W34" s="41"/>
      <c r="X34" s="41"/>
      <c r="Y34" s="41"/>
      <c r="Z34" s="41"/>
    </row>
    <row r="35" spans="1:26" ht="51" x14ac:dyDescent="0.2">
      <c r="A35" s="109" t="s">
        <v>179</v>
      </c>
      <c r="B35" s="157"/>
      <c r="C35" s="110" t="s">
        <v>285</v>
      </c>
      <c r="D35" s="157"/>
      <c r="E35" s="41"/>
      <c r="F35" s="41"/>
      <c r="G35" s="41"/>
      <c r="H35" s="41"/>
      <c r="I35" s="41"/>
      <c r="J35" s="41"/>
      <c r="K35" s="41"/>
      <c r="L35" s="41"/>
      <c r="M35" s="41"/>
      <c r="N35" s="41"/>
      <c r="O35" s="41"/>
      <c r="P35" s="41"/>
      <c r="Q35" s="41"/>
      <c r="R35" s="41"/>
      <c r="S35" s="41"/>
      <c r="T35" s="41"/>
      <c r="U35" s="41"/>
      <c r="V35" s="41"/>
      <c r="W35" s="41"/>
      <c r="X35" s="41"/>
      <c r="Y35" s="41"/>
      <c r="Z35" s="41"/>
    </row>
    <row r="36" spans="1:26" ht="14.25" x14ac:dyDescent="0.2">
      <c r="A36" s="8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2.75" x14ac:dyDescent="0.2">
      <c r="A37" s="266" t="s">
        <v>286</v>
      </c>
      <c r="B37" s="248"/>
      <c r="C37" s="248"/>
      <c r="D37" s="248"/>
      <c r="E37" s="41"/>
      <c r="F37" s="41"/>
      <c r="G37" s="41"/>
      <c r="H37" s="41"/>
      <c r="I37" s="41"/>
      <c r="J37" s="41"/>
      <c r="K37" s="41"/>
      <c r="L37" s="41"/>
      <c r="M37" s="41"/>
      <c r="N37" s="41"/>
      <c r="O37" s="41"/>
      <c r="P37" s="41"/>
      <c r="Q37" s="41"/>
      <c r="R37" s="41"/>
      <c r="S37" s="41"/>
      <c r="T37" s="41"/>
      <c r="U37" s="41"/>
      <c r="V37" s="41"/>
      <c r="W37" s="41"/>
      <c r="X37" s="41"/>
      <c r="Y37" s="41"/>
      <c r="Z37" s="41"/>
    </row>
    <row r="38" spans="1:26" ht="12.75" x14ac:dyDescent="0.2">
      <c r="A38" s="99"/>
      <c r="B38" s="100" t="s">
        <v>250</v>
      </c>
      <c r="C38" s="100" t="s">
        <v>145</v>
      </c>
      <c r="D38" s="100" t="s">
        <v>146</v>
      </c>
      <c r="E38" s="41"/>
      <c r="F38" s="41"/>
      <c r="G38" s="41"/>
      <c r="H38" s="41"/>
      <c r="I38" s="41"/>
      <c r="J38" s="41"/>
      <c r="K38" s="41"/>
      <c r="L38" s="41"/>
      <c r="M38" s="41"/>
      <c r="N38" s="41"/>
      <c r="O38" s="41"/>
      <c r="P38" s="41"/>
      <c r="Q38" s="41"/>
      <c r="R38" s="41"/>
      <c r="S38" s="41"/>
      <c r="T38" s="41"/>
      <c r="U38" s="41"/>
      <c r="V38" s="41"/>
      <c r="W38" s="41"/>
      <c r="X38" s="41"/>
      <c r="Y38" s="41"/>
      <c r="Z38" s="41"/>
    </row>
    <row r="39" spans="1:26" ht="204" x14ac:dyDescent="0.2">
      <c r="A39" s="109" t="s">
        <v>251</v>
      </c>
      <c r="B39" s="110" t="s">
        <v>287</v>
      </c>
      <c r="C39" s="110" t="s">
        <v>288</v>
      </c>
      <c r="D39" s="110" t="s">
        <v>281</v>
      </c>
      <c r="E39" s="41"/>
      <c r="F39" s="41"/>
      <c r="G39" s="41"/>
      <c r="H39" s="41"/>
      <c r="I39" s="41"/>
      <c r="J39" s="41"/>
      <c r="K39" s="41"/>
      <c r="L39" s="41"/>
      <c r="M39" s="41"/>
      <c r="N39" s="41"/>
      <c r="O39" s="41"/>
      <c r="P39" s="41"/>
      <c r="Q39" s="41"/>
      <c r="R39" s="41"/>
      <c r="S39" s="41"/>
      <c r="T39" s="41"/>
      <c r="U39" s="41"/>
      <c r="V39" s="41"/>
      <c r="W39" s="41"/>
      <c r="X39" s="41"/>
      <c r="Y39" s="41"/>
      <c r="Z39" s="41"/>
    </row>
    <row r="40" spans="1:26" ht="153" x14ac:dyDescent="0.2">
      <c r="A40" s="109" t="s">
        <v>179</v>
      </c>
      <c r="B40" s="157"/>
      <c r="C40" s="110" t="s">
        <v>289</v>
      </c>
      <c r="D40" s="110" t="s">
        <v>281</v>
      </c>
      <c r="E40" s="41"/>
      <c r="F40" s="41"/>
      <c r="G40" s="41"/>
      <c r="H40" s="41"/>
      <c r="I40" s="41"/>
      <c r="J40" s="41"/>
      <c r="K40" s="41"/>
      <c r="L40" s="41"/>
      <c r="M40" s="41"/>
      <c r="N40" s="41"/>
      <c r="O40" s="41"/>
      <c r="P40" s="41"/>
      <c r="Q40" s="41"/>
      <c r="R40" s="41"/>
      <c r="S40" s="41"/>
      <c r="T40" s="41"/>
      <c r="U40" s="41"/>
      <c r="V40" s="41"/>
      <c r="W40" s="41"/>
      <c r="X40" s="41"/>
      <c r="Y40" s="41"/>
      <c r="Z40" s="41"/>
    </row>
    <row r="41" spans="1:26" ht="14.25" x14ac:dyDescent="0.2">
      <c r="A41" s="8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2.75" x14ac:dyDescent="0.2">
      <c r="A42" s="264" t="s">
        <v>290</v>
      </c>
      <c r="B42" s="248"/>
      <c r="C42" s="248"/>
      <c r="D42" s="248"/>
      <c r="E42" s="41"/>
      <c r="F42" s="41"/>
      <c r="G42" s="41"/>
      <c r="H42" s="41"/>
      <c r="I42" s="41"/>
      <c r="J42" s="41"/>
      <c r="K42" s="41"/>
      <c r="L42" s="41"/>
      <c r="M42" s="41"/>
      <c r="N42" s="41"/>
      <c r="O42" s="41"/>
      <c r="P42" s="41"/>
      <c r="Q42" s="41"/>
      <c r="R42" s="41"/>
      <c r="S42" s="41"/>
      <c r="T42" s="41"/>
      <c r="U42" s="41"/>
      <c r="V42" s="41"/>
      <c r="W42" s="41"/>
      <c r="X42" s="41"/>
      <c r="Y42" s="41"/>
      <c r="Z42" s="41"/>
    </row>
    <row r="43" spans="1:26" ht="12.75" x14ac:dyDescent="0.2">
      <c r="A43" s="176"/>
      <c r="B43" s="177"/>
      <c r="C43" s="177"/>
      <c r="D43" s="177"/>
      <c r="E43" s="41"/>
      <c r="F43" s="41"/>
      <c r="G43" s="41"/>
      <c r="H43" s="41"/>
      <c r="I43" s="41"/>
      <c r="J43" s="41"/>
      <c r="K43" s="41"/>
      <c r="L43" s="41"/>
      <c r="M43" s="41"/>
      <c r="N43" s="41"/>
      <c r="O43" s="41"/>
      <c r="P43" s="41"/>
      <c r="Q43" s="41"/>
      <c r="R43" s="41"/>
      <c r="S43" s="41"/>
      <c r="T43" s="41"/>
      <c r="U43" s="41"/>
      <c r="V43" s="41"/>
      <c r="W43" s="41"/>
      <c r="X43" s="41"/>
      <c r="Y43" s="41"/>
      <c r="Z43" s="41"/>
    </row>
    <row r="44" spans="1:26" ht="12.75" x14ac:dyDescent="0.2">
      <c r="A44" s="265" t="s">
        <v>290</v>
      </c>
      <c r="B44" s="248"/>
      <c r="C44" s="248"/>
      <c r="D44" s="248"/>
      <c r="E44" s="41"/>
      <c r="F44" s="41"/>
      <c r="G44" s="41"/>
      <c r="H44" s="41"/>
      <c r="I44" s="41"/>
      <c r="J44" s="41"/>
      <c r="K44" s="41"/>
      <c r="L44" s="41"/>
      <c r="M44" s="41"/>
      <c r="N44" s="41"/>
      <c r="O44" s="41"/>
      <c r="P44" s="41"/>
      <c r="Q44" s="41"/>
      <c r="R44" s="41"/>
      <c r="S44" s="41"/>
      <c r="T44" s="41"/>
      <c r="U44" s="41"/>
      <c r="V44" s="41"/>
      <c r="W44" s="41"/>
      <c r="X44" s="41"/>
      <c r="Y44" s="41"/>
      <c r="Z44" s="41"/>
    </row>
    <row r="45" spans="1:26" ht="12.75" x14ac:dyDescent="0.2">
      <c r="A45" s="176"/>
      <c r="B45" s="181" t="s">
        <v>250</v>
      </c>
      <c r="C45" s="181" t="s">
        <v>145</v>
      </c>
      <c r="D45" s="181" t="s">
        <v>146</v>
      </c>
      <c r="E45" s="41"/>
      <c r="F45" s="41"/>
      <c r="G45" s="41"/>
      <c r="H45" s="41"/>
      <c r="I45" s="41"/>
      <c r="J45" s="41"/>
      <c r="K45" s="41"/>
      <c r="L45" s="41"/>
      <c r="M45" s="41"/>
      <c r="N45" s="41"/>
      <c r="O45" s="41"/>
      <c r="P45" s="41"/>
      <c r="Q45" s="41"/>
      <c r="R45" s="41"/>
      <c r="S45" s="41"/>
      <c r="T45" s="41"/>
      <c r="U45" s="41"/>
      <c r="V45" s="41"/>
      <c r="W45" s="41"/>
      <c r="X45" s="41"/>
      <c r="Y45" s="41"/>
      <c r="Z45" s="41"/>
    </row>
    <row r="46" spans="1:26" ht="140.25" x14ac:dyDescent="0.2">
      <c r="A46" s="109" t="s">
        <v>251</v>
      </c>
      <c r="B46" s="110" t="s">
        <v>355</v>
      </c>
      <c r="C46" s="110" t="s">
        <v>356</v>
      </c>
      <c r="D46" s="110" t="s">
        <v>357</v>
      </c>
      <c r="E46" s="41"/>
      <c r="F46" s="41"/>
      <c r="G46" s="41"/>
      <c r="H46" s="41"/>
      <c r="I46" s="41"/>
      <c r="J46" s="41"/>
      <c r="K46" s="41"/>
      <c r="L46" s="41"/>
      <c r="M46" s="41"/>
      <c r="N46" s="41"/>
      <c r="O46" s="41"/>
      <c r="P46" s="41"/>
      <c r="Q46" s="41"/>
      <c r="R46" s="41"/>
      <c r="S46" s="41"/>
      <c r="T46" s="41"/>
      <c r="U46" s="41"/>
      <c r="V46" s="41"/>
      <c r="W46" s="41"/>
      <c r="X46" s="41"/>
      <c r="Y46" s="41"/>
      <c r="Z46" s="41"/>
    </row>
    <row r="47" spans="1:26" ht="51" x14ac:dyDescent="0.2">
      <c r="A47" s="109" t="s">
        <v>179</v>
      </c>
      <c r="B47" s="110" t="s">
        <v>358</v>
      </c>
      <c r="C47" s="110" t="s">
        <v>359</v>
      </c>
      <c r="D47" s="110" t="s">
        <v>182</v>
      </c>
      <c r="E47" s="41"/>
      <c r="F47" s="41"/>
      <c r="G47" s="41"/>
      <c r="H47" s="41"/>
      <c r="I47" s="41"/>
      <c r="J47" s="41"/>
      <c r="K47" s="41"/>
      <c r="L47" s="41"/>
      <c r="M47" s="41"/>
      <c r="N47" s="41"/>
      <c r="O47" s="41"/>
      <c r="P47" s="41"/>
      <c r="Q47" s="41"/>
      <c r="R47" s="41"/>
      <c r="S47" s="41"/>
      <c r="T47" s="41"/>
      <c r="U47" s="41"/>
      <c r="V47" s="41"/>
      <c r="W47" s="41"/>
      <c r="X47" s="41"/>
      <c r="Y47" s="41"/>
      <c r="Z47" s="41"/>
    </row>
    <row r="48" spans="1:26" ht="14.25" x14ac:dyDescent="0.2">
      <c r="A48" s="8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2.75" x14ac:dyDescent="0.2">
      <c r="A49" s="265" t="s">
        <v>360</v>
      </c>
      <c r="B49" s="248"/>
      <c r="C49" s="248"/>
      <c r="D49" s="248"/>
      <c r="E49" s="41"/>
      <c r="F49" s="41"/>
      <c r="G49" s="41"/>
      <c r="H49" s="41"/>
      <c r="I49" s="41"/>
      <c r="J49" s="41"/>
      <c r="K49" s="41"/>
      <c r="L49" s="41"/>
      <c r="M49" s="41"/>
      <c r="N49" s="41"/>
      <c r="O49" s="41"/>
      <c r="P49" s="41"/>
      <c r="Q49" s="41"/>
      <c r="R49" s="41"/>
      <c r="S49" s="41"/>
      <c r="T49" s="41"/>
      <c r="U49" s="41"/>
      <c r="V49" s="41"/>
      <c r="W49" s="41"/>
      <c r="X49" s="41"/>
      <c r="Y49" s="41"/>
      <c r="Z49" s="41"/>
    </row>
    <row r="50" spans="1:26" ht="12.75" x14ac:dyDescent="0.2">
      <c r="A50" s="176"/>
      <c r="B50" s="181" t="s">
        <v>250</v>
      </c>
      <c r="C50" s="181" t="s">
        <v>145</v>
      </c>
      <c r="D50" s="181" t="s">
        <v>146</v>
      </c>
      <c r="E50" s="41"/>
      <c r="F50" s="41"/>
      <c r="G50" s="41"/>
      <c r="H50" s="41"/>
      <c r="I50" s="41"/>
      <c r="J50" s="41"/>
      <c r="K50" s="41"/>
      <c r="L50" s="41"/>
      <c r="M50" s="41"/>
      <c r="N50" s="41"/>
      <c r="O50" s="41"/>
      <c r="P50" s="41"/>
      <c r="Q50" s="41"/>
      <c r="R50" s="41"/>
      <c r="S50" s="41"/>
      <c r="T50" s="41"/>
      <c r="U50" s="41"/>
      <c r="V50" s="41"/>
      <c r="W50" s="41"/>
      <c r="X50" s="41"/>
      <c r="Y50" s="41"/>
      <c r="Z50" s="41"/>
    </row>
    <row r="51" spans="1:26" ht="216.75" x14ac:dyDescent="0.2">
      <c r="A51" s="109" t="s">
        <v>251</v>
      </c>
      <c r="B51" s="110" t="s">
        <v>361</v>
      </c>
      <c r="C51" s="110" t="s">
        <v>362</v>
      </c>
      <c r="D51" s="110" t="s">
        <v>363</v>
      </c>
      <c r="E51" s="41"/>
      <c r="F51" s="41"/>
      <c r="G51" s="41"/>
      <c r="H51" s="41"/>
      <c r="I51" s="41"/>
      <c r="J51" s="41"/>
      <c r="K51" s="41"/>
      <c r="L51" s="41"/>
      <c r="M51" s="41"/>
      <c r="N51" s="41"/>
      <c r="O51" s="41"/>
      <c r="P51" s="41"/>
      <c r="Q51" s="41"/>
      <c r="R51" s="41"/>
      <c r="S51" s="41"/>
      <c r="T51" s="41"/>
      <c r="U51" s="41"/>
      <c r="V51" s="41"/>
      <c r="W51" s="41"/>
      <c r="X51" s="41"/>
      <c r="Y51" s="41"/>
      <c r="Z51" s="41"/>
    </row>
    <row r="52" spans="1:26" ht="204" x14ac:dyDescent="0.2">
      <c r="A52" s="109" t="s">
        <v>251</v>
      </c>
      <c r="B52" s="110" t="s">
        <v>364</v>
      </c>
      <c r="C52" s="110" t="s">
        <v>365</v>
      </c>
      <c r="D52" s="110" t="s">
        <v>366</v>
      </c>
      <c r="E52" s="41"/>
      <c r="F52" s="41"/>
      <c r="G52" s="41"/>
      <c r="H52" s="41"/>
      <c r="I52" s="41"/>
      <c r="J52" s="41"/>
      <c r="K52" s="41"/>
      <c r="L52" s="41"/>
      <c r="M52" s="41"/>
      <c r="N52" s="41"/>
      <c r="O52" s="41"/>
      <c r="P52" s="41"/>
      <c r="Q52" s="41"/>
      <c r="R52" s="41"/>
      <c r="S52" s="41"/>
      <c r="T52" s="41"/>
      <c r="U52" s="41"/>
      <c r="V52" s="41"/>
      <c r="W52" s="41"/>
      <c r="X52" s="41"/>
      <c r="Y52" s="41"/>
      <c r="Z52" s="41"/>
    </row>
    <row r="53" spans="1:26" ht="14.25" x14ac:dyDescent="0.2">
      <c r="A53" s="8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2.75" x14ac:dyDescent="0.2">
      <c r="A54" s="185" t="s">
        <v>369</v>
      </c>
      <c r="B54" s="186" t="s">
        <v>383</v>
      </c>
      <c r="C54" s="186" t="s">
        <v>394</v>
      </c>
      <c r="D54" s="186" t="s">
        <v>395</v>
      </c>
      <c r="E54" s="41"/>
      <c r="F54" s="41"/>
      <c r="G54" s="41"/>
      <c r="H54" s="41"/>
      <c r="I54" s="41"/>
      <c r="J54" s="41"/>
      <c r="K54" s="41"/>
      <c r="L54" s="41"/>
      <c r="M54" s="41"/>
      <c r="N54" s="41"/>
      <c r="O54" s="41"/>
      <c r="P54" s="41"/>
      <c r="Q54" s="41"/>
      <c r="R54" s="41"/>
      <c r="S54" s="41"/>
      <c r="T54" s="41"/>
      <c r="U54" s="41"/>
      <c r="V54" s="41"/>
      <c r="W54" s="41"/>
      <c r="X54" s="41"/>
      <c r="Y54" s="41"/>
      <c r="Z54" s="41"/>
    </row>
    <row r="55" spans="1:26" ht="102" x14ac:dyDescent="0.2">
      <c r="A55" s="188" t="s">
        <v>396</v>
      </c>
      <c r="B55" s="110" t="s">
        <v>400</v>
      </c>
      <c r="C55" s="110" t="s">
        <v>401</v>
      </c>
      <c r="D55" s="110" t="s">
        <v>402</v>
      </c>
      <c r="E55" s="41"/>
      <c r="F55" s="41"/>
      <c r="G55" s="41"/>
      <c r="H55" s="41"/>
      <c r="I55" s="41"/>
      <c r="J55" s="41"/>
      <c r="K55" s="41"/>
      <c r="L55" s="41"/>
      <c r="M55" s="41"/>
      <c r="N55" s="41"/>
      <c r="O55" s="41"/>
      <c r="P55" s="41"/>
      <c r="Q55" s="41"/>
      <c r="R55" s="41"/>
      <c r="S55" s="41"/>
      <c r="T55" s="41"/>
      <c r="U55" s="41"/>
      <c r="V55" s="41"/>
      <c r="W55" s="41"/>
      <c r="X55" s="41"/>
      <c r="Y55" s="41"/>
      <c r="Z55" s="41"/>
    </row>
    <row r="56" spans="1:26" ht="140.25" x14ac:dyDescent="0.2">
      <c r="A56" s="188" t="s">
        <v>403</v>
      </c>
      <c r="B56" s="110" t="s">
        <v>404</v>
      </c>
      <c r="C56" s="110" t="s">
        <v>405</v>
      </c>
      <c r="D56" s="110" t="s">
        <v>406</v>
      </c>
      <c r="E56" s="41"/>
      <c r="F56" s="41"/>
      <c r="G56" s="41"/>
      <c r="H56" s="41"/>
      <c r="I56" s="41"/>
      <c r="J56" s="41"/>
      <c r="K56" s="41"/>
      <c r="L56" s="41"/>
      <c r="M56" s="41"/>
      <c r="N56" s="41"/>
      <c r="O56" s="41"/>
      <c r="P56" s="41"/>
      <c r="Q56" s="41"/>
      <c r="R56" s="41"/>
      <c r="S56" s="41"/>
      <c r="T56" s="41"/>
      <c r="U56" s="41"/>
      <c r="V56" s="41"/>
      <c r="W56" s="41"/>
      <c r="X56" s="41"/>
      <c r="Y56" s="41"/>
      <c r="Z56" s="41"/>
    </row>
    <row r="57" spans="1:26" ht="409.5" x14ac:dyDescent="0.2">
      <c r="A57" s="188" t="s">
        <v>407</v>
      </c>
      <c r="B57" s="110" t="s">
        <v>408</v>
      </c>
      <c r="C57" s="110" t="s">
        <v>405</v>
      </c>
      <c r="D57" s="157"/>
      <c r="E57" s="41"/>
      <c r="F57" s="41"/>
      <c r="G57" s="41"/>
      <c r="H57" s="41"/>
      <c r="I57" s="41"/>
      <c r="J57" s="41"/>
      <c r="K57" s="41"/>
      <c r="L57" s="41"/>
      <c r="M57" s="41"/>
      <c r="N57" s="41"/>
      <c r="O57" s="41"/>
      <c r="P57" s="41"/>
      <c r="Q57" s="41"/>
      <c r="R57" s="41"/>
      <c r="S57" s="41"/>
      <c r="T57" s="41"/>
      <c r="U57" s="41"/>
      <c r="V57" s="41"/>
      <c r="W57" s="41"/>
      <c r="X57" s="41"/>
      <c r="Y57" s="41"/>
      <c r="Z57" s="41"/>
    </row>
    <row r="58" spans="1:26" ht="42.75" x14ac:dyDescent="0.2">
      <c r="A58" s="190" t="s">
        <v>409</v>
      </c>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2.75"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2.75"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2.75" x14ac:dyDescent="0.2">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2.75" x14ac:dyDescent="0.2">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2.75" x14ac:dyDescent="0.2">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2.75" x14ac:dyDescent="0.2">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2.75" x14ac:dyDescent="0.2">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2.75" x14ac:dyDescent="0.2">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2.75" x14ac:dyDescent="0.2">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2.75" x14ac:dyDescent="0.2">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2.75" x14ac:dyDescent="0.2">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2.75" x14ac:dyDescent="0.2">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2.75" x14ac:dyDescent="0.2">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2.75" x14ac:dyDescent="0.2">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2.75" x14ac:dyDescent="0.2">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2.75" x14ac:dyDescent="0.2">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2.75" x14ac:dyDescent="0.2">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2.75" x14ac:dyDescent="0.2">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2.75" x14ac:dyDescent="0.2">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2.75" x14ac:dyDescent="0.2">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2.75" x14ac:dyDescent="0.2">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2.75" x14ac:dyDescent="0.2">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2.75" x14ac:dyDescent="0.2">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2.75" x14ac:dyDescent="0.2">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2.75" x14ac:dyDescent="0.2">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2.75" x14ac:dyDescent="0.2">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2.75" x14ac:dyDescent="0.2">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2.75" x14ac:dyDescent="0.2">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2.75" x14ac:dyDescent="0.2">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2.75" x14ac:dyDescent="0.2">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2.75" x14ac:dyDescent="0.2">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2.75" x14ac:dyDescent="0.2">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2.75" x14ac:dyDescent="0.2">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2.75" x14ac:dyDescent="0.2">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2.75" x14ac:dyDescent="0.2">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2.75" x14ac:dyDescent="0.2">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2.75" x14ac:dyDescent="0.2">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2.75" x14ac:dyDescent="0.2">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2.75" x14ac:dyDescent="0.2">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2.75" x14ac:dyDescent="0.2">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2.75" x14ac:dyDescent="0.2">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2.75" x14ac:dyDescent="0.2">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2.75" x14ac:dyDescent="0.2">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2.75" x14ac:dyDescent="0.2">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2.75" x14ac:dyDescent="0.2">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2.75" x14ac:dyDescent="0.2">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2.75" x14ac:dyDescent="0.2">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2.75" x14ac:dyDescent="0.2">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2.75" x14ac:dyDescent="0.2">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2.75" x14ac:dyDescent="0.2">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2.75" x14ac:dyDescent="0.2">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2.75" x14ac:dyDescent="0.2">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2.75" x14ac:dyDescent="0.2">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2.75" x14ac:dyDescent="0.2">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2.75" x14ac:dyDescent="0.2">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2.75" x14ac:dyDescent="0.2">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2.75" x14ac:dyDescent="0.2">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2.75" x14ac:dyDescent="0.2">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2.75" x14ac:dyDescent="0.2">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2.75" x14ac:dyDescent="0.2">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2.75" x14ac:dyDescent="0.2">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2.75" x14ac:dyDescent="0.2">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2.75" x14ac:dyDescent="0.2">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2.75" x14ac:dyDescent="0.2">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2.75" x14ac:dyDescent="0.2">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2.75" x14ac:dyDescent="0.2">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2.75" x14ac:dyDescent="0.2">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2.75" x14ac:dyDescent="0.2">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2.75" x14ac:dyDescent="0.2">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2.75" x14ac:dyDescent="0.2">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2.75" x14ac:dyDescent="0.2">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2.75" x14ac:dyDescent="0.2">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2.75" x14ac:dyDescent="0.2">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2.75" x14ac:dyDescent="0.2">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2.75" x14ac:dyDescent="0.2">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2.75" x14ac:dyDescent="0.2">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2.75" x14ac:dyDescent="0.2">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2.75" x14ac:dyDescent="0.2">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2.75" x14ac:dyDescent="0.2">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2.75" x14ac:dyDescent="0.2">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2.75" x14ac:dyDescent="0.2">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2.75" x14ac:dyDescent="0.2">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2.75" x14ac:dyDescent="0.2">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2.75" x14ac:dyDescent="0.2">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2.75" x14ac:dyDescent="0.2">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2.75" x14ac:dyDescent="0.2">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2.75" x14ac:dyDescent="0.2">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2.75" x14ac:dyDescent="0.2">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2.75" x14ac:dyDescent="0.2">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2.75" x14ac:dyDescent="0.2">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2.75" x14ac:dyDescent="0.2">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2.75" x14ac:dyDescent="0.2">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2.75" x14ac:dyDescent="0.2">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2.75" x14ac:dyDescent="0.2">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2.75" x14ac:dyDescent="0.2">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2.75" x14ac:dyDescent="0.2">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2.75" x14ac:dyDescent="0.2">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2.75" x14ac:dyDescent="0.2">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2.75" x14ac:dyDescent="0.2">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2.75" x14ac:dyDescent="0.2">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2.75" x14ac:dyDescent="0.2">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2.75" x14ac:dyDescent="0.2">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2.75" x14ac:dyDescent="0.2">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2.75" x14ac:dyDescent="0.2">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2.75" x14ac:dyDescent="0.2">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2.75" x14ac:dyDescent="0.2">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2.75" x14ac:dyDescent="0.2">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2.75" x14ac:dyDescent="0.2">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2.75" x14ac:dyDescent="0.2">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2.75" x14ac:dyDescent="0.2">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2.75" x14ac:dyDescent="0.2">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2.75" x14ac:dyDescent="0.2">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2.75" x14ac:dyDescent="0.2">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2.75" x14ac:dyDescent="0.2">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2.75" x14ac:dyDescent="0.2">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2.75" x14ac:dyDescent="0.2">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2.75" x14ac:dyDescent="0.2">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2.75" x14ac:dyDescent="0.2">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2.75" x14ac:dyDescent="0.2">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2.75" x14ac:dyDescent="0.2">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2.75" x14ac:dyDescent="0.2">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2.75" x14ac:dyDescent="0.2">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2.75" x14ac:dyDescent="0.2">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2.75" x14ac:dyDescent="0.2">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2.75" x14ac:dyDescent="0.2">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2.75" x14ac:dyDescent="0.2">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2.75" x14ac:dyDescent="0.2">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2.75" x14ac:dyDescent="0.2">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2.75" x14ac:dyDescent="0.2">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2.75" x14ac:dyDescent="0.2">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2.75" x14ac:dyDescent="0.2">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2.75" x14ac:dyDescent="0.2">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2.75" x14ac:dyDescent="0.2">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2.75" x14ac:dyDescent="0.2">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2.75" x14ac:dyDescent="0.2">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2.75" x14ac:dyDescent="0.2">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2.75" x14ac:dyDescent="0.2">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2.75" x14ac:dyDescent="0.2">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2.75" x14ac:dyDescent="0.2">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2.75" x14ac:dyDescent="0.2">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2.75" x14ac:dyDescent="0.2">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2.75" x14ac:dyDescent="0.2">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2.75" x14ac:dyDescent="0.2">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2.75" x14ac:dyDescent="0.2">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2.75" x14ac:dyDescent="0.2">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2.75" x14ac:dyDescent="0.2">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2.75" x14ac:dyDescent="0.2">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2.75" x14ac:dyDescent="0.2">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2.75" x14ac:dyDescent="0.2">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2.75" x14ac:dyDescent="0.2">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2.75" x14ac:dyDescent="0.2">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2.75" x14ac:dyDescent="0.2">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2.75" x14ac:dyDescent="0.2">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2.75" x14ac:dyDescent="0.2">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2.75" x14ac:dyDescent="0.2">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2.75" x14ac:dyDescent="0.2">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2.75" x14ac:dyDescent="0.2">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2.75" x14ac:dyDescent="0.2">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2.75" x14ac:dyDescent="0.2">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2.75" x14ac:dyDescent="0.2">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2.75" x14ac:dyDescent="0.2">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2.75" x14ac:dyDescent="0.2">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2.75" x14ac:dyDescent="0.2">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2.75" x14ac:dyDescent="0.2">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2.75" x14ac:dyDescent="0.2">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2.75" x14ac:dyDescent="0.2">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2.75" x14ac:dyDescent="0.2">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2.75" x14ac:dyDescent="0.2">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2.75" x14ac:dyDescent="0.2">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2.75" x14ac:dyDescent="0.2">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2.75" x14ac:dyDescent="0.2">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2.75" x14ac:dyDescent="0.2">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2.75" x14ac:dyDescent="0.2">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2.75" x14ac:dyDescent="0.2">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2.75" x14ac:dyDescent="0.2">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2.75" x14ac:dyDescent="0.2">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2.75" x14ac:dyDescent="0.2">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2.75" x14ac:dyDescent="0.2">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2.75" x14ac:dyDescent="0.2">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2.75" x14ac:dyDescent="0.2">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2.75" x14ac:dyDescent="0.2">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2.75" x14ac:dyDescent="0.2">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2.75" x14ac:dyDescent="0.2">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2.75" x14ac:dyDescent="0.2">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2.75" x14ac:dyDescent="0.2">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2.75" x14ac:dyDescent="0.2">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2.75" x14ac:dyDescent="0.2">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2.75" x14ac:dyDescent="0.2">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2.75" x14ac:dyDescent="0.2">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2.75" x14ac:dyDescent="0.2">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2.75" x14ac:dyDescent="0.2">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2.75" x14ac:dyDescent="0.2">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2.75" x14ac:dyDescent="0.2">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2.75" x14ac:dyDescent="0.2">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2.75" x14ac:dyDescent="0.2">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2.75" x14ac:dyDescent="0.2">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2.75" x14ac:dyDescent="0.2">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2.75" x14ac:dyDescent="0.2">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2.75" x14ac:dyDescent="0.2">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2.75" x14ac:dyDescent="0.2">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2.75" x14ac:dyDescent="0.2">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2.75" x14ac:dyDescent="0.2">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2.75" x14ac:dyDescent="0.2">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2.75" x14ac:dyDescent="0.2">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2.75" x14ac:dyDescent="0.2">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2.75" x14ac:dyDescent="0.2">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2.75" x14ac:dyDescent="0.2">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2.75" x14ac:dyDescent="0.2">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2.75" x14ac:dyDescent="0.2">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2.75" x14ac:dyDescent="0.2">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2.75" x14ac:dyDescent="0.2">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2.75" x14ac:dyDescent="0.2">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2.75" x14ac:dyDescent="0.2">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2.75" x14ac:dyDescent="0.2">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2.75" x14ac:dyDescent="0.2">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2.75" x14ac:dyDescent="0.2">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2.75" x14ac:dyDescent="0.2">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2.75" x14ac:dyDescent="0.2">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2.75" x14ac:dyDescent="0.2">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2.75" x14ac:dyDescent="0.2">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2.75" x14ac:dyDescent="0.2">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2.75" x14ac:dyDescent="0.2">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2.75" x14ac:dyDescent="0.2">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2.75" x14ac:dyDescent="0.2">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2.75" x14ac:dyDescent="0.2">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2.75" x14ac:dyDescent="0.2">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2.75" x14ac:dyDescent="0.2">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2.75" x14ac:dyDescent="0.2">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2.75" x14ac:dyDescent="0.2">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2.75" x14ac:dyDescent="0.2">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2.75" x14ac:dyDescent="0.2">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2.75" x14ac:dyDescent="0.2">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2.75" x14ac:dyDescent="0.2">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2.75" x14ac:dyDescent="0.2">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2.75" x14ac:dyDescent="0.2">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2.75" x14ac:dyDescent="0.2">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2.75" x14ac:dyDescent="0.2">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2.75" x14ac:dyDescent="0.2">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2.75" x14ac:dyDescent="0.2">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2.75" x14ac:dyDescent="0.2">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2.75" x14ac:dyDescent="0.2">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2.75" x14ac:dyDescent="0.2">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2.75" x14ac:dyDescent="0.2">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2.75" x14ac:dyDescent="0.2">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2.75" x14ac:dyDescent="0.2">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2.75" x14ac:dyDescent="0.2">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2.75" x14ac:dyDescent="0.2">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2.75" x14ac:dyDescent="0.2">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2.75" x14ac:dyDescent="0.2">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2.75" x14ac:dyDescent="0.2">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2.75" x14ac:dyDescent="0.2">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2.75" x14ac:dyDescent="0.2">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2.75" x14ac:dyDescent="0.2">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2.75" x14ac:dyDescent="0.2">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2.75" x14ac:dyDescent="0.2">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2.75" x14ac:dyDescent="0.2">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2.75" x14ac:dyDescent="0.2">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2.75" x14ac:dyDescent="0.2">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2.75" x14ac:dyDescent="0.2">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2.75" x14ac:dyDescent="0.2">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2.75" x14ac:dyDescent="0.2">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2.75" x14ac:dyDescent="0.2">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2.75" x14ac:dyDescent="0.2">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2.75" x14ac:dyDescent="0.2">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2.75" x14ac:dyDescent="0.2">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2.75" x14ac:dyDescent="0.2">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2.75" x14ac:dyDescent="0.2">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2.75" x14ac:dyDescent="0.2">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2.75" x14ac:dyDescent="0.2">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2.75" x14ac:dyDescent="0.2">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2.75" x14ac:dyDescent="0.2">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2.75" x14ac:dyDescent="0.2">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2.75" x14ac:dyDescent="0.2">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2.75" x14ac:dyDescent="0.2">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2.75" x14ac:dyDescent="0.2">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2.75" x14ac:dyDescent="0.2">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2.75" x14ac:dyDescent="0.2">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2.75" x14ac:dyDescent="0.2">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2.75" x14ac:dyDescent="0.2">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2.75" x14ac:dyDescent="0.2">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2.75" x14ac:dyDescent="0.2">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2.75" x14ac:dyDescent="0.2">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2.75" x14ac:dyDescent="0.2">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2.75" x14ac:dyDescent="0.2">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2.75" x14ac:dyDescent="0.2">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2.75" x14ac:dyDescent="0.2">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2.75" x14ac:dyDescent="0.2">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2.75" x14ac:dyDescent="0.2">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2.75" x14ac:dyDescent="0.2">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2.75" x14ac:dyDescent="0.2">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2.75" x14ac:dyDescent="0.2">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2.75" x14ac:dyDescent="0.2">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2.75" x14ac:dyDescent="0.2">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2.75" x14ac:dyDescent="0.2">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2.75" x14ac:dyDescent="0.2">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2.75" x14ac:dyDescent="0.2">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2.75" x14ac:dyDescent="0.2">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2.75" x14ac:dyDescent="0.2">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2.75" x14ac:dyDescent="0.2">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2.75" x14ac:dyDescent="0.2">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2.75" x14ac:dyDescent="0.2">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2.75" x14ac:dyDescent="0.2">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2.75" x14ac:dyDescent="0.2">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2.75" x14ac:dyDescent="0.2">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2.75" x14ac:dyDescent="0.2">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2.75" x14ac:dyDescent="0.2">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2.75" x14ac:dyDescent="0.2">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2.75" x14ac:dyDescent="0.2">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2.75" x14ac:dyDescent="0.2">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2.75" x14ac:dyDescent="0.2">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2.75" x14ac:dyDescent="0.2">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2.75" x14ac:dyDescent="0.2">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2.75" x14ac:dyDescent="0.2">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2.75" x14ac:dyDescent="0.2">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2.75" x14ac:dyDescent="0.2">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2.75" x14ac:dyDescent="0.2">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2.75" x14ac:dyDescent="0.2">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2.75" x14ac:dyDescent="0.2">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2.75" x14ac:dyDescent="0.2">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2.75" x14ac:dyDescent="0.2">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2.75" x14ac:dyDescent="0.2">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2.75" x14ac:dyDescent="0.2">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2.75" x14ac:dyDescent="0.2">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2.75" x14ac:dyDescent="0.2">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2.75" x14ac:dyDescent="0.2">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2.75" x14ac:dyDescent="0.2">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2.75" x14ac:dyDescent="0.2">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2.75" x14ac:dyDescent="0.2">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2.75" x14ac:dyDescent="0.2">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2.75" x14ac:dyDescent="0.2">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2.75" x14ac:dyDescent="0.2">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2.75" x14ac:dyDescent="0.2">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2.75" x14ac:dyDescent="0.2">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2.75" x14ac:dyDescent="0.2">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2.75" x14ac:dyDescent="0.2">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2.75" x14ac:dyDescent="0.2">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2.75" x14ac:dyDescent="0.2">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2.75" x14ac:dyDescent="0.2">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2.75" x14ac:dyDescent="0.2">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2.75" x14ac:dyDescent="0.2">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2.75" x14ac:dyDescent="0.2">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2.75" x14ac:dyDescent="0.2">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2.75" x14ac:dyDescent="0.2">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2.75" x14ac:dyDescent="0.2">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2.75" x14ac:dyDescent="0.2">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2.75" x14ac:dyDescent="0.2">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2.75" x14ac:dyDescent="0.2">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2.75" x14ac:dyDescent="0.2">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2.75" x14ac:dyDescent="0.2">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2.75" x14ac:dyDescent="0.2">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2.75" x14ac:dyDescent="0.2">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2.75" x14ac:dyDescent="0.2">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2.75" x14ac:dyDescent="0.2">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2.75" x14ac:dyDescent="0.2">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2.75" x14ac:dyDescent="0.2">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2.75" x14ac:dyDescent="0.2">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2.75" x14ac:dyDescent="0.2">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2.75" x14ac:dyDescent="0.2">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2.75" x14ac:dyDescent="0.2">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2.75" x14ac:dyDescent="0.2">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2.75" x14ac:dyDescent="0.2">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2.75" x14ac:dyDescent="0.2">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2.75" x14ac:dyDescent="0.2">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2.75" x14ac:dyDescent="0.2">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2.75" x14ac:dyDescent="0.2">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2.75" x14ac:dyDescent="0.2">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2.75" x14ac:dyDescent="0.2">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2.75" x14ac:dyDescent="0.2">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2.75" x14ac:dyDescent="0.2">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2.75" x14ac:dyDescent="0.2">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2.75" x14ac:dyDescent="0.2">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2.75" x14ac:dyDescent="0.2">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2.75" x14ac:dyDescent="0.2">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2.75" x14ac:dyDescent="0.2">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2.75" x14ac:dyDescent="0.2">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2.75" x14ac:dyDescent="0.2">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2.75" x14ac:dyDescent="0.2">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2.75" x14ac:dyDescent="0.2">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2.75" x14ac:dyDescent="0.2">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2.75" x14ac:dyDescent="0.2">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2.75" x14ac:dyDescent="0.2">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2.75" x14ac:dyDescent="0.2">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2.75" x14ac:dyDescent="0.2">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2.75" x14ac:dyDescent="0.2">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2.75" x14ac:dyDescent="0.2">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2.75" x14ac:dyDescent="0.2">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2.75" x14ac:dyDescent="0.2">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2.75" x14ac:dyDescent="0.2">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2.75" x14ac:dyDescent="0.2">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2.75" x14ac:dyDescent="0.2">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2.75" x14ac:dyDescent="0.2">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2.75" x14ac:dyDescent="0.2">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2.75" x14ac:dyDescent="0.2">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2.75" x14ac:dyDescent="0.2">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2.75" x14ac:dyDescent="0.2">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2.75" x14ac:dyDescent="0.2">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2.75" x14ac:dyDescent="0.2">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2.75" x14ac:dyDescent="0.2">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2.75" x14ac:dyDescent="0.2">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2.75" x14ac:dyDescent="0.2">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2.75" x14ac:dyDescent="0.2">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2.75" x14ac:dyDescent="0.2">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2.75" x14ac:dyDescent="0.2">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2.75" x14ac:dyDescent="0.2">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2.75" x14ac:dyDescent="0.2">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2.75" x14ac:dyDescent="0.2">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2.75" x14ac:dyDescent="0.2">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2.75" x14ac:dyDescent="0.2">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2.75" x14ac:dyDescent="0.2">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2.75" x14ac:dyDescent="0.2">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2.75" x14ac:dyDescent="0.2">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2.75" x14ac:dyDescent="0.2">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2.75" x14ac:dyDescent="0.2">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2.75" x14ac:dyDescent="0.2">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2.75" x14ac:dyDescent="0.2">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2.75" x14ac:dyDescent="0.2">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2.75" x14ac:dyDescent="0.2">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2.75" x14ac:dyDescent="0.2">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2.75" x14ac:dyDescent="0.2">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2.75" x14ac:dyDescent="0.2">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2.75" x14ac:dyDescent="0.2">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2.75" x14ac:dyDescent="0.2">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2.75" x14ac:dyDescent="0.2">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2.75" x14ac:dyDescent="0.2">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2.75" x14ac:dyDescent="0.2">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2.75" x14ac:dyDescent="0.2">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2.75" x14ac:dyDescent="0.2">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2.75" x14ac:dyDescent="0.2">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2.75" x14ac:dyDescent="0.2">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2.75" x14ac:dyDescent="0.2">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2.75" x14ac:dyDescent="0.2">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2.75" x14ac:dyDescent="0.2">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2.75" x14ac:dyDescent="0.2">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2.75" x14ac:dyDescent="0.2">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2.75" x14ac:dyDescent="0.2">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2.75" x14ac:dyDescent="0.2">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2.75" x14ac:dyDescent="0.2">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2.75" x14ac:dyDescent="0.2">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2.75" x14ac:dyDescent="0.2">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2.75" x14ac:dyDescent="0.2">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2.75" x14ac:dyDescent="0.2">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2.75" x14ac:dyDescent="0.2">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2.75" x14ac:dyDescent="0.2">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2.75" x14ac:dyDescent="0.2">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2.75" x14ac:dyDescent="0.2">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2.75" x14ac:dyDescent="0.2">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2.75" x14ac:dyDescent="0.2">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2.75" x14ac:dyDescent="0.2">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2.75" x14ac:dyDescent="0.2">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2.75" x14ac:dyDescent="0.2">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2.75" x14ac:dyDescent="0.2">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2.75" x14ac:dyDescent="0.2">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2.75" x14ac:dyDescent="0.2">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2.75" x14ac:dyDescent="0.2">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2.75" x14ac:dyDescent="0.2">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2.75" x14ac:dyDescent="0.2">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2.75" x14ac:dyDescent="0.2">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2.75" x14ac:dyDescent="0.2">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2.75" x14ac:dyDescent="0.2">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2.75" x14ac:dyDescent="0.2">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2.75" x14ac:dyDescent="0.2">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2.75" x14ac:dyDescent="0.2">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2.75" x14ac:dyDescent="0.2">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2.75" x14ac:dyDescent="0.2">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2.75" x14ac:dyDescent="0.2">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2.75" x14ac:dyDescent="0.2">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2.75" x14ac:dyDescent="0.2">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2.75" x14ac:dyDescent="0.2">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2.75" x14ac:dyDescent="0.2">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2.75" x14ac:dyDescent="0.2">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2.75" x14ac:dyDescent="0.2">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2.75" x14ac:dyDescent="0.2">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2.75" x14ac:dyDescent="0.2">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2.75" x14ac:dyDescent="0.2">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2.75" x14ac:dyDescent="0.2">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2.75" x14ac:dyDescent="0.2">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2.75" x14ac:dyDescent="0.2">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2.75" x14ac:dyDescent="0.2">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2.75" x14ac:dyDescent="0.2">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2.75" x14ac:dyDescent="0.2">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2.75" x14ac:dyDescent="0.2">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2.75" x14ac:dyDescent="0.2">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2.75" x14ac:dyDescent="0.2">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2.75" x14ac:dyDescent="0.2">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2.75" x14ac:dyDescent="0.2">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2.75" x14ac:dyDescent="0.2">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2.75" x14ac:dyDescent="0.2">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2.75" x14ac:dyDescent="0.2">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2.75" x14ac:dyDescent="0.2">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2.75" x14ac:dyDescent="0.2">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2.75" x14ac:dyDescent="0.2">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2.75" x14ac:dyDescent="0.2">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2.75" x14ac:dyDescent="0.2">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2.75" x14ac:dyDescent="0.2">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2.75" x14ac:dyDescent="0.2">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2.75" x14ac:dyDescent="0.2">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2.75" x14ac:dyDescent="0.2">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2.75" x14ac:dyDescent="0.2">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2.75" x14ac:dyDescent="0.2">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2.75" x14ac:dyDescent="0.2">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2.75" x14ac:dyDescent="0.2">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2.75" x14ac:dyDescent="0.2">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2.75" x14ac:dyDescent="0.2">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2.75" x14ac:dyDescent="0.2">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2.75" x14ac:dyDescent="0.2">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2.75" x14ac:dyDescent="0.2">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2.75" x14ac:dyDescent="0.2">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2.75" x14ac:dyDescent="0.2">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2.75" x14ac:dyDescent="0.2">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2.75" x14ac:dyDescent="0.2">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2.75" x14ac:dyDescent="0.2">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2.75" x14ac:dyDescent="0.2">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2.75" x14ac:dyDescent="0.2">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2.75" x14ac:dyDescent="0.2">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2.75" x14ac:dyDescent="0.2">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2.75" x14ac:dyDescent="0.2">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2.75" x14ac:dyDescent="0.2">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2.75" x14ac:dyDescent="0.2">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2.75" x14ac:dyDescent="0.2">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2.75" x14ac:dyDescent="0.2">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2.75" x14ac:dyDescent="0.2">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2.75" x14ac:dyDescent="0.2">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2.75" x14ac:dyDescent="0.2">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2.75" x14ac:dyDescent="0.2">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2.75" x14ac:dyDescent="0.2">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2.75" x14ac:dyDescent="0.2">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2.75" x14ac:dyDescent="0.2">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2.75" x14ac:dyDescent="0.2">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2.75" x14ac:dyDescent="0.2">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2.75" x14ac:dyDescent="0.2">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2.75" x14ac:dyDescent="0.2">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2.75" x14ac:dyDescent="0.2">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2.75" x14ac:dyDescent="0.2">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2.75" x14ac:dyDescent="0.2">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2.75" x14ac:dyDescent="0.2">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2.75" x14ac:dyDescent="0.2">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2.75" x14ac:dyDescent="0.2">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2.75" x14ac:dyDescent="0.2">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2.75" x14ac:dyDescent="0.2">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2.75" x14ac:dyDescent="0.2">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2.75" x14ac:dyDescent="0.2">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2.75" x14ac:dyDescent="0.2">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2.75" x14ac:dyDescent="0.2">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2.75" x14ac:dyDescent="0.2">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2.75" x14ac:dyDescent="0.2">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2.75" x14ac:dyDescent="0.2">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2.75" x14ac:dyDescent="0.2">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2.75" x14ac:dyDescent="0.2">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2.75" x14ac:dyDescent="0.2">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2.75" x14ac:dyDescent="0.2">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2.75" x14ac:dyDescent="0.2">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2.75" x14ac:dyDescent="0.2">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2.75" x14ac:dyDescent="0.2">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2.75" x14ac:dyDescent="0.2">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2.75" x14ac:dyDescent="0.2">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2.75" x14ac:dyDescent="0.2">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2.75" x14ac:dyDescent="0.2">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2.75" x14ac:dyDescent="0.2">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2.75" x14ac:dyDescent="0.2">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2.75" x14ac:dyDescent="0.2">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2.75" x14ac:dyDescent="0.2">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2.75" x14ac:dyDescent="0.2">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2.75" x14ac:dyDescent="0.2">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2.75" x14ac:dyDescent="0.2">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2.75" x14ac:dyDescent="0.2">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2.75" x14ac:dyDescent="0.2">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2.75" x14ac:dyDescent="0.2">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2.75" x14ac:dyDescent="0.2">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2.75" x14ac:dyDescent="0.2">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2.75" x14ac:dyDescent="0.2">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2.75" x14ac:dyDescent="0.2">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2.75" x14ac:dyDescent="0.2">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2.75" x14ac:dyDescent="0.2">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2.75" x14ac:dyDescent="0.2">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2.75" x14ac:dyDescent="0.2">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2.75" x14ac:dyDescent="0.2">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2.75" x14ac:dyDescent="0.2">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2.75" x14ac:dyDescent="0.2">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2.75" x14ac:dyDescent="0.2">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2.75" x14ac:dyDescent="0.2">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2.75" x14ac:dyDescent="0.2">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2.75" x14ac:dyDescent="0.2">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2.75" x14ac:dyDescent="0.2">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2.75" x14ac:dyDescent="0.2">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2.75" x14ac:dyDescent="0.2">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2.75" x14ac:dyDescent="0.2">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2.75" x14ac:dyDescent="0.2">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2.75" x14ac:dyDescent="0.2">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2.75" x14ac:dyDescent="0.2">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2.75" x14ac:dyDescent="0.2">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2.75" x14ac:dyDescent="0.2">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2.75" x14ac:dyDescent="0.2">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2.75" x14ac:dyDescent="0.2">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2.75" x14ac:dyDescent="0.2">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2.75" x14ac:dyDescent="0.2">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2.75" x14ac:dyDescent="0.2">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2.75" x14ac:dyDescent="0.2">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2.75" x14ac:dyDescent="0.2">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2.75" x14ac:dyDescent="0.2">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2.75" x14ac:dyDescent="0.2">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2.75" x14ac:dyDescent="0.2">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2.75" x14ac:dyDescent="0.2">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2.75" x14ac:dyDescent="0.2">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2.75" x14ac:dyDescent="0.2">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2.75" x14ac:dyDescent="0.2">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2.75" x14ac:dyDescent="0.2">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2.75" x14ac:dyDescent="0.2">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2.75" x14ac:dyDescent="0.2">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2.75" x14ac:dyDescent="0.2">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2.75" x14ac:dyDescent="0.2">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2.75" x14ac:dyDescent="0.2">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2.75" x14ac:dyDescent="0.2">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2.75" x14ac:dyDescent="0.2">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2.75" x14ac:dyDescent="0.2">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2.75" x14ac:dyDescent="0.2">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2.75" x14ac:dyDescent="0.2">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2.75" x14ac:dyDescent="0.2">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2.75" x14ac:dyDescent="0.2">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2.75" x14ac:dyDescent="0.2">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2.75" x14ac:dyDescent="0.2">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2.75" x14ac:dyDescent="0.2">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2.75" x14ac:dyDescent="0.2">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2.75" x14ac:dyDescent="0.2">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2.75" x14ac:dyDescent="0.2">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2.75" x14ac:dyDescent="0.2">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2.75" x14ac:dyDescent="0.2">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2.75" x14ac:dyDescent="0.2">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2.75" x14ac:dyDescent="0.2">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2.75" x14ac:dyDescent="0.2">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2.75" x14ac:dyDescent="0.2">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2.75" x14ac:dyDescent="0.2">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2.75" x14ac:dyDescent="0.2">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2.75" x14ac:dyDescent="0.2">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2.75" x14ac:dyDescent="0.2">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2.75" x14ac:dyDescent="0.2">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2.75" x14ac:dyDescent="0.2">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2.75" x14ac:dyDescent="0.2">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2.75" x14ac:dyDescent="0.2">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2.75" x14ac:dyDescent="0.2">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2.75" x14ac:dyDescent="0.2">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2.75" x14ac:dyDescent="0.2">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2.75" x14ac:dyDescent="0.2">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2.75" x14ac:dyDescent="0.2">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2.75" x14ac:dyDescent="0.2">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2.75" x14ac:dyDescent="0.2">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2.75" x14ac:dyDescent="0.2">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2.75" x14ac:dyDescent="0.2">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2.75" x14ac:dyDescent="0.2">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2.75" x14ac:dyDescent="0.2">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2.75" x14ac:dyDescent="0.2">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2.75" x14ac:dyDescent="0.2">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2.75" x14ac:dyDescent="0.2">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2.75" x14ac:dyDescent="0.2">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2.75" x14ac:dyDescent="0.2">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2.75" x14ac:dyDescent="0.2">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2.75" x14ac:dyDescent="0.2">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2.75" x14ac:dyDescent="0.2">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2.75" x14ac:dyDescent="0.2">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2.75" x14ac:dyDescent="0.2">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2.75" x14ac:dyDescent="0.2">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2.75" x14ac:dyDescent="0.2">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2.75" x14ac:dyDescent="0.2">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2.75" x14ac:dyDescent="0.2">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2.75" x14ac:dyDescent="0.2">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2.75" x14ac:dyDescent="0.2">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2.75" x14ac:dyDescent="0.2">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2.75" x14ac:dyDescent="0.2">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2.75" x14ac:dyDescent="0.2">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2.75" x14ac:dyDescent="0.2">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2.75" x14ac:dyDescent="0.2">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2.75" x14ac:dyDescent="0.2">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2.75" x14ac:dyDescent="0.2">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2.75" x14ac:dyDescent="0.2">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2.75" x14ac:dyDescent="0.2">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2.75" x14ac:dyDescent="0.2">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2.75" x14ac:dyDescent="0.2">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2.75" x14ac:dyDescent="0.2">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2.75" x14ac:dyDescent="0.2">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2.75" x14ac:dyDescent="0.2">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2.75" x14ac:dyDescent="0.2">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2.75" x14ac:dyDescent="0.2">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2.75" x14ac:dyDescent="0.2">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2.75" x14ac:dyDescent="0.2">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2.75" x14ac:dyDescent="0.2">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2.75" x14ac:dyDescent="0.2">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2.75" x14ac:dyDescent="0.2">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2.75" x14ac:dyDescent="0.2">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2.75" x14ac:dyDescent="0.2">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2.75" x14ac:dyDescent="0.2">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2.75" x14ac:dyDescent="0.2">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2.75" x14ac:dyDescent="0.2">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2.75" x14ac:dyDescent="0.2">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2.75" x14ac:dyDescent="0.2">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2.75" x14ac:dyDescent="0.2">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2.75" x14ac:dyDescent="0.2">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2.75" x14ac:dyDescent="0.2">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2.75" x14ac:dyDescent="0.2">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2.75" x14ac:dyDescent="0.2">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2.75" x14ac:dyDescent="0.2">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2.75" x14ac:dyDescent="0.2">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2.75" x14ac:dyDescent="0.2">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2.75" x14ac:dyDescent="0.2">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2.75" x14ac:dyDescent="0.2">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2.75" x14ac:dyDescent="0.2">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2.75" x14ac:dyDescent="0.2">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2.75" x14ac:dyDescent="0.2">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2.75" x14ac:dyDescent="0.2">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2.75" x14ac:dyDescent="0.2">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2.75" x14ac:dyDescent="0.2">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2.75" x14ac:dyDescent="0.2">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2.75" x14ac:dyDescent="0.2">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2.75" x14ac:dyDescent="0.2">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2.75" x14ac:dyDescent="0.2">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2.75" x14ac:dyDescent="0.2">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2.75" x14ac:dyDescent="0.2">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2.75" x14ac:dyDescent="0.2">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2.75" x14ac:dyDescent="0.2">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2.75" x14ac:dyDescent="0.2">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2.75" x14ac:dyDescent="0.2">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2.75" x14ac:dyDescent="0.2">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2.75" x14ac:dyDescent="0.2">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2.75" x14ac:dyDescent="0.2">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2.75" x14ac:dyDescent="0.2">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2.75" x14ac:dyDescent="0.2">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2.75" x14ac:dyDescent="0.2">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2.75" x14ac:dyDescent="0.2">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2.75" x14ac:dyDescent="0.2">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2.75" x14ac:dyDescent="0.2">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2.75" x14ac:dyDescent="0.2">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2.75" x14ac:dyDescent="0.2">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2.75" x14ac:dyDescent="0.2">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2.75" x14ac:dyDescent="0.2">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2.75" x14ac:dyDescent="0.2">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2.75" x14ac:dyDescent="0.2">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2.75" x14ac:dyDescent="0.2">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2.75" x14ac:dyDescent="0.2">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2.75" x14ac:dyDescent="0.2">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2.75" x14ac:dyDescent="0.2">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2.75" x14ac:dyDescent="0.2">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2.75" x14ac:dyDescent="0.2">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2.75" x14ac:dyDescent="0.2">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2.75" x14ac:dyDescent="0.2">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2.75" x14ac:dyDescent="0.2">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2.75" x14ac:dyDescent="0.2">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2.75" x14ac:dyDescent="0.2">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2.75" x14ac:dyDescent="0.2">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2.75" x14ac:dyDescent="0.2">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2.75" x14ac:dyDescent="0.2">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2.75" x14ac:dyDescent="0.2">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2.75" x14ac:dyDescent="0.2">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2.75" x14ac:dyDescent="0.2">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2.75" x14ac:dyDescent="0.2">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2.75" x14ac:dyDescent="0.2">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2.75" x14ac:dyDescent="0.2">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2.75" x14ac:dyDescent="0.2">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2.75" x14ac:dyDescent="0.2">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2.75" x14ac:dyDescent="0.2">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2.75" x14ac:dyDescent="0.2">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2.75" x14ac:dyDescent="0.2">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2.75" x14ac:dyDescent="0.2">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2.75" x14ac:dyDescent="0.2">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2.75" x14ac:dyDescent="0.2">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2.75" x14ac:dyDescent="0.2">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2.75" x14ac:dyDescent="0.2">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2.75" x14ac:dyDescent="0.2">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2.75" x14ac:dyDescent="0.2">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2.75" x14ac:dyDescent="0.2">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2.75" x14ac:dyDescent="0.2">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2.75" x14ac:dyDescent="0.2">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2.75" x14ac:dyDescent="0.2">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2.75" x14ac:dyDescent="0.2">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2.75" x14ac:dyDescent="0.2">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2.75" x14ac:dyDescent="0.2">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2.75" x14ac:dyDescent="0.2">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2.75" x14ac:dyDescent="0.2">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2.75" x14ac:dyDescent="0.2">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2.75" x14ac:dyDescent="0.2">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2.75" x14ac:dyDescent="0.2">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2.75" x14ac:dyDescent="0.2">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2.75" x14ac:dyDescent="0.2">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2.75" x14ac:dyDescent="0.2">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2.75" x14ac:dyDescent="0.2">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2.75" x14ac:dyDescent="0.2">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2.75" x14ac:dyDescent="0.2">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2.75" x14ac:dyDescent="0.2">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2.75" x14ac:dyDescent="0.2">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2.75" x14ac:dyDescent="0.2">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2.75" x14ac:dyDescent="0.2">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2.75" x14ac:dyDescent="0.2">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2.75" x14ac:dyDescent="0.2">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2.75" x14ac:dyDescent="0.2">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2.75" x14ac:dyDescent="0.2">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2.75" x14ac:dyDescent="0.2">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2.75" x14ac:dyDescent="0.2">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2.75" x14ac:dyDescent="0.2">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2.75" x14ac:dyDescent="0.2">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2.75" x14ac:dyDescent="0.2">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2.75" x14ac:dyDescent="0.2">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2.75" x14ac:dyDescent="0.2">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2.75" x14ac:dyDescent="0.2">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2.75" x14ac:dyDescent="0.2">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2.75" x14ac:dyDescent="0.2">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2.75" x14ac:dyDescent="0.2">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2.75" x14ac:dyDescent="0.2">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2.75" x14ac:dyDescent="0.2">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2.75" x14ac:dyDescent="0.2">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2.75" x14ac:dyDescent="0.2">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2.75" x14ac:dyDescent="0.2">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2.75" x14ac:dyDescent="0.2">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2.75" x14ac:dyDescent="0.2">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2.75" x14ac:dyDescent="0.2">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2.75" x14ac:dyDescent="0.2">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2.75" x14ac:dyDescent="0.2">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2.75" x14ac:dyDescent="0.2">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2.75" x14ac:dyDescent="0.2">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2.75" x14ac:dyDescent="0.2">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2.75" x14ac:dyDescent="0.2">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2.75" x14ac:dyDescent="0.2">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2.75" x14ac:dyDescent="0.2">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2.75" x14ac:dyDescent="0.2">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2.75" x14ac:dyDescent="0.2">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2.75" x14ac:dyDescent="0.2">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2.75" x14ac:dyDescent="0.2">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2.75" x14ac:dyDescent="0.2">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2.75" x14ac:dyDescent="0.2">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2.75" x14ac:dyDescent="0.2">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2.75" x14ac:dyDescent="0.2">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2.75" x14ac:dyDescent="0.2">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2.75" x14ac:dyDescent="0.2">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2.75" x14ac:dyDescent="0.2">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2.75" x14ac:dyDescent="0.2">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2.75" x14ac:dyDescent="0.2">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2.75" x14ac:dyDescent="0.2">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2.75" x14ac:dyDescent="0.2">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2.75" x14ac:dyDescent="0.2">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2.75" x14ac:dyDescent="0.2">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2.75" x14ac:dyDescent="0.2">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2.75" x14ac:dyDescent="0.2">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2.75" x14ac:dyDescent="0.2">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2.75" x14ac:dyDescent="0.2">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2.75" x14ac:dyDescent="0.2">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2.75" x14ac:dyDescent="0.2">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2.75" x14ac:dyDescent="0.2">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2.75" x14ac:dyDescent="0.2">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2.75" x14ac:dyDescent="0.2">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2.75" x14ac:dyDescent="0.2">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2.75" x14ac:dyDescent="0.2">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2.75" x14ac:dyDescent="0.2">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2.75" x14ac:dyDescent="0.2">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2.75" x14ac:dyDescent="0.2">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2.75" x14ac:dyDescent="0.2">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2.75" x14ac:dyDescent="0.2">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2.75" x14ac:dyDescent="0.2">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2.75" x14ac:dyDescent="0.2">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2.75" x14ac:dyDescent="0.2">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2.75" x14ac:dyDescent="0.2">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2.75" x14ac:dyDescent="0.2">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2.75" x14ac:dyDescent="0.2">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2.75" x14ac:dyDescent="0.2">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2.75" x14ac:dyDescent="0.2">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2.75" x14ac:dyDescent="0.2">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2.75" x14ac:dyDescent="0.2">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2.75" x14ac:dyDescent="0.2">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2.75" x14ac:dyDescent="0.2">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2.75" x14ac:dyDescent="0.2">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2.75" x14ac:dyDescent="0.2">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2.75" x14ac:dyDescent="0.2">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2.75" x14ac:dyDescent="0.2">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2.75" x14ac:dyDescent="0.2">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2.75" x14ac:dyDescent="0.2">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2.75" x14ac:dyDescent="0.2">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2.75" x14ac:dyDescent="0.2">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2.75" x14ac:dyDescent="0.2">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2.75" x14ac:dyDescent="0.2">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2.75" x14ac:dyDescent="0.2">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2.75" x14ac:dyDescent="0.2">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2.75" x14ac:dyDescent="0.2">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2.75" x14ac:dyDescent="0.2">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2.75" x14ac:dyDescent="0.2">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2.75" x14ac:dyDescent="0.2">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2.75" x14ac:dyDescent="0.2">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2.75" x14ac:dyDescent="0.2">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2.75" x14ac:dyDescent="0.2">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2.75" x14ac:dyDescent="0.2">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2.75" x14ac:dyDescent="0.2">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2.75" x14ac:dyDescent="0.2">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2.75" x14ac:dyDescent="0.2">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2.75" x14ac:dyDescent="0.2">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2.75" x14ac:dyDescent="0.2">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2.75" x14ac:dyDescent="0.2">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2.75" x14ac:dyDescent="0.2">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2.75" x14ac:dyDescent="0.2">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2.75" x14ac:dyDescent="0.2">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2.75" x14ac:dyDescent="0.2">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2.75" x14ac:dyDescent="0.2">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2.75" x14ac:dyDescent="0.2">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2.75" x14ac:dyDescent="0.2">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2.75" x14ac:dyDescent="0.2">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2.75" x14ac:dyDescent="0.2">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2.75" x14ac:dyDescent="0.2">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2.75" x14ac:dyDescent="0.2">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2.75" x14ac:dyDescent="0.2">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2.75" x14ac:dyDescent="0.2">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2.75" x14ac:dyDescent="0.2">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2.75" x14ac:dyDescent="0.2">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2.75" x14ac:dyDescent="0.2">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2.75" x14ac:dyDescent="0.2">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2.75" x14ac:dyDescent="0.2">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2.75" x14ac:dyDescent="0.2">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2.75" x14ac:dyDescent="0.2">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2.75" x14ac:dyDescent="0.2">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2.75" x14ac:dyDescent="0.2">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2.75" x14ac:dyDescent="0.2">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2.75" x14ac:dyDescent="0.2">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2.75" x14ac:dyDescent="0.2">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2.75" x14ac:dyDescent="0.2">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2.75" x14ac:dyDescent="0.2">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2.75" x14ac:dyDescent="0.2">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2.75" x14ac:dyDescent="0.2">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2.75" x14ac:dyDescent="0.2">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2.75" x14ac:dyDescent="0.2">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2.75" x14ac:dyDescent="0.2">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2.75" x14ac:dyDescent="0.2">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2.75" x14ac:dyDescent="0.2">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2.75" x14ac:dyDescent="0.2">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2.75" x14ac:dyDescent="0.2">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2.75" x14ac:dyDescent="0.2">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2.75" x14ac:dyDescent="0.2">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2.75" x14ac:dyDescent="0.2">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2.75" x14ac:dyDescent="0.2">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2.75" x14ac:dyDescent="0.2">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2.75" x14ac:dyDescent="0.2">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2.75" x14ac:dyDescent="0.2">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2.75" x14ac:dyDescent="0.2">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2.75" x14ac:dyDescent="0.2">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2.75" x14ac:dyDescent="0.2">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2.75" x14ac:dyDescent="0.2">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2.75" x14ac:dyDescent="0.2">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2.75" x14ac:dyDescent="0.2">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2.75" x14ac:dyDescent="0.2">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2.75" x14ac:dyDescent="0.2">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2.75" x14ac:dyDescent="0.2">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8">
    <mergeCell ref="A42:D42"/>
    <mergeCell ref="A44:D44"/>
    <mergeCell ref="A49:D49"/>
    <mergeCell ref="A16:D16"/>
    <mergeCell ref="A21:D21"/>
    <mergeCell ref="A26:D26"/>
    <mergeCell ref="A32:D32"/>
    <mergeCell ref="A37:D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7"/>
  <sheetViews>
    <sheetView workbookViewId="0">
      <pane xSplit="4" topLeftCell="E1" activePane="topRight" state="frozen"/>
      <selection pane="topRight" activeCell="F2" sqref="F2"/>
    </sheetView>
  </sheetViews>
  <sheetFormatPr defaultColWidth="17.28515625" defaultRowHeight="15" customHeight="1" x14ac:dyDescent="0.2"/>
  <cols>
    <col min="1" max="2" width="8" customWidth="1"/>
    <col min="3" max="3" width="9" customWidth="1"/>
    <col min="4" max="4" width="12.5703125" customWidth="1"/>
    <col min="5" max="5" width="1.28515625" customWidth="1"/>
    <col min="6" max="6" width="15" customWidth="1"/>
    <col min="7" max="7" width="0.85546875" customWidth="1"/>
    <col min="8" max="8" width="15.7109375" customWidth="1"/>
    <col min="9" max="9" width="0.85546875" customWidth="1"/>
    <col min="10" max="10" width="14.42578125" customWidth="1"/>
    <col min="11" max="11" width="1" customWidth="1"/>
    <col min="12" max="12" width="14" customWidth="1"/>
    <col min="13" max="13" width="7" customWidth="1"/>
    <col min="14" max="14" width="4.28515625" customWidth="1"/>
    <col min="15" max="15" width="14.42578125" customWidth="1"/>
    <col min="16" max="16" width="0.85546875" customWidth="1"/>
    <col min="17" max="17" width="15.140625" customWidth="1"/>
    <col min="18" max="18" width="0.85546875" customWidth="1"/>
    <col min="19" max="19" width="14.5703125" customWidth="1"/>
    <col min="20" max="20" width="1" customWidth="1"/>
    <col min="21" max="21" width="13.42578125" customWidth="1"/>
    <col min="22" max="22" width="7" customWidth="1"/>
    <col min="23" max="23" width="5.140625" customWidth="1"/>
    <col min="24" max="24" width="13" customWidth="1"/>
    <col min="25" max="25" width="0.85546875" customWidth="1"/>
    <col min="26" max="26" width="13.5703125" customWidth="1"/>
    <col min="27" max="27" width="0.85546875" customWidth="1"/>
    <col min="28" max="28" width="13.42578125" customWidth="1"/>
    <col min="29" max="29" width="1" customWidth="1"/>
    <col min="30" max="30" width="12.85546875" customWidth="1"/>
    <col min="31" max="31" width="0.85546875" customWidth="1"/>
    <col min="32" max="32" width="5" customWidth="1"/>
    <col min="33" max="33" width="13.85546875" customWidth="1"/>
    <col min="34" max="34" width="0.85546875" customWidth="1"/>
    <col min="35" max="35" width="13.5703125" customWidth="1"/>
    <col min="36" max="36" width="0.85546875" customWidth="1"/>
    <col min="37" max="37" width="13.7109375" customWidth="1"/>
    <col min="38" max="38" width="1" customWidth="1"/>
    <col min="39" max="39" width="10.140625" customWidth="1"/>
    <col min="40" max="40" width="8.85546875" customWidth="1"/>
  </cols>
  <sheetData>
    <row r="1" spans="1:40" ht="23.25" customHeight="1" x14ac:dyDescent="0.35">
      <c r="A1" s="1"/>
      <c r="B1" s="1" t="s">
        <v>0</v>
      </c>
      <c r="C1" s="10">
        <v>3.4722222222222224E-2</v>
      </c>
      <c r="D1" s="3"/>
      <c r="E1" s="4"/>
      <c r="F1" s="247" t="s">
        <v>1</v>
      </c>
      <c r="G1" s="248"/>
      <c r="H1" s="248"/>
      <c r="I1" s="248"/>
      <c r="J1" s="248"/>
      <c r="K1" s="248"/>
      <c r="L1" s="248"/>
      <c r="M1" s="5"/>
      <c r="N1" s="5"/>
      <c r="O1" s="247" t="s">
        <v>5</v>
      </c>
      <c r="P1" s="248"/>
      <c r="Q1" s="248"/>
      <c r="R1" s="248"/>
      <c r="S1" s="248"/>
      <c r="T1" s="248"/>
      <c r="U1" s="248"/>
      <c r="V1" s="5"/>
      <c r="W1" s="5"/>
      <c r="X1" s="247" t="s">
        <v>6</v>
      </c>
      <c r="Y1" s="248"/>
      <c r="Z1" s="248"/>
      <c r="AA1" s="248"/>
      <c r="AB1" s="248"/>
      <c r="AC1" s="248"/>
      <c r="AD1" s="248"/>
      <c r="AE1" s="5"/>
      <c r="AF1" s="5"/>
      <c r="AG1" s="247" t="s">
        <v>7</v>
      </c>
      <c r="AH1" s="248"/>
      <c r="AI1" s="248"/>
      <c r="AJ1" s="248"/>
      <c r="AK1" s="248"/>
      <c r="AL1" s="248"/>
      <c r="AM1" s="4"/>
      <c r="AN1" s="4"/>
    </row>
    <row r="2" spans="1:40" ht="14.25" customHeight="1" x14ac:dyDescent="0.25">
      <c r="A2" s="4"/>
      <c r="B2" s="4"/>
      <c r="C2" s="11"/>
      <c r="D2" s="3"/>
      <c r="E2" s="4"/>
      <c r="F2" s="6" t="s">
        <v>8</v>
      </c>
      <c r="G2" s="6"/>
      <c r="H2" s="6" t="s">
        <v>9</v>
      </c>
      <c r="I2" s="6"/>
      <c r="J2" s="6" t="s">
        <v>10</v>
      </c>
      <c r="K2" s="6"/>
      <c r="L2" s="6" t="s">
        <v>11</v>
      </c>
      <c r="N2" s="4"/>
      <c r="O2" s="6" t="s">
        <v>8</v>
      </c>
      <c r="P2" s="6"/>
      <c r="Q2" s="6" t="s">
        <v>9</v>
      </c>
      <c r="R2" s="6"/>
      <c r="S2" s="6" t="s">
        <v>10</v>
      </c>
      <c r="T2" s="6"/>
      <c r="U2" s="6" t="s">
        <v>11</v>
      </c>
      <c r="V2" s="4"/>
      <c r="W2" s="4"/>
      <c r="X2" s="6" t="s">
        <v>8</v>
      </c>
      <c r="Y2" s="6"/>
      <c r="Z2" s="6" t="s">
        <v>9</v>
      </c>
      <c r="AA2" s="6"/>
      <c r="AB2" s="6" t="s">
        <v>10</v>
      </c>
      <c r="AC2" s="6"/>
      <c r="AD2" s="6" t="s">
        <v>11</v>
      </c>
      <c r="AE2" s="4"/>
      <c r="AF2" s="4"/>
      <c r="AG2" s="6" t="s">
        <v>8</v>
      </c>
      <c r="AH2" s="6"/>
      <c r="AI2" s="6" t="s">
        <v>9</v>
      </c>
      <c r="AJ2" s="6"/>
      <c r="AK2" s="6" t="s">
        <v>10</v>
      </c>
      <c r="AL2" s="6"/>
      <c r="AM2" s="4"/>
      <c r="AN2" s="4"/>
    </row>
    <row r="3" spans="1:40" ht="14.25" customHeight="1" x14ac:dyDescent="0.25">
      <c r="A3" s="23"/>
      <c r="B3" s="23">
        <v>0.3215277777777778</v>
      </c>
      <c r="C3" s="7">
        <f>B3+"0:20"</f>
        <v>0.3354166666666667</v>
      </c>
      <c r="D3" s="3" t="s">
        <v>12</v>
      </c>
      <c r="E3" s="4"/>
      <c r="F3" s="25" t="s">
        <v>39</v>
      </c>
      <c r="G3" s="6"/>
      <c r="H3" s="25" t="s">
        <v>39</v>
      </c>
      <c r="I3" s="6"/>
      <c r="J3" s="25" t="s">
        <v>39</v>
      </c>
      <c r="K3" s="6"/>
      <c r="L3" s="25" t="s">
        <v>39</v>
      </c>
      <c r="M3" s="26" t="s">
        <v>40</v>
      </c>
      <c r="N3" s="4"/>
      <c r="O3" s="25" t="s">
        <v>39</v>
      </c>
      <c r="P3" s="6"/>
      <c r="Q3" s="25" t="s">
        <v>39</v>
      </c>
      <c r="R3" s="6"/>
      <c r="S3" s="25" t="s">
        <v>39</v>
      </c>
      <c r="T3" s="6"/>
      <c r="U3" s="25" t="s">
        <v>39</v>
      </c>
      <c r="V3" s="26" t="s">
        <v>40</v>
      </c>
      <c r="W3" s="4"/>
      <c r="X3" s="25" t="s">
        <v>39</v>
      </c>
      <c r="Y3" s="6"/>
      <c r="Z3" s="25" t="s">
        <v>39</v>
      </c>
      <c r="AA3" s="6"/>
      <c r="AB3" s="25" t="s">
        <v>39</v>
      </c>
      <c r="AC3" s="6"/>
      <c r="AD3" s="25" t="s">
        <v>39</v>
      </c>
      <c r="AE3" s="4"/>
      <c r="AF3" s="4"/>
      <c r="AG3" s="25" t="s">
        <v>39</v>
      </c>
      <c r="AH3" s="6"/>
      <c r="AI3" s="25" t="s">
        <v>39</v>
      </c>
      <c r="AJ3" s="6"/>
      <c r="AK3" s="25" t="s">
        <v>39</v>
      </c>
      <c r="AL3" s="6"/>
      <c r="AM3" s="4"/>
      <c r="AN3" s="4"/>
    </row>
    <row r="4" spans="1:40" ht="14.25" customHeight="1" x14ac:dyDescent="0.25">
      <c r="A4" s="29">
        <f>C5-B4</f>
        <v>3.472222222222221E-2</v>
      </c>
      <c r="B4" s="29">
        <f t="shared" ref="B4:B20" si="0">C3+"0:03"</f>
        <v>0.33750000000000002</v>
      </c>
      <c r="C4" s="29">
        <f t="shared" ref="C4:C19" si="1">B4+($C$1/2-"0:01:30")</f>
        <v>0.35381944444444446</v>
      </c>
      <c r="D4" s="30" t="s">
        <v>16</v>
      </c>
      <c r="E4" s="3"/>
      <c r="F4" s="31" t="s">
        <v>46</v>
      </c>
      <c r="G4" s="6"/>
      <c r="H4" s="14" t="s">
        <v>18</v>
      </c>
      <c r="I4" s="6"/>
      <c r="J4" s="15" t="s">
        <v>19</v>
      </c>
      <c r="K4" s="6"/>
      <c r="L4" s="16" t="s">
        <v>20</v>
      </c>
      <c r="M4" s="32"/>
      <c r="N4" s="4"/>
      <c r="O4" s="31" t="s">
        <v>47</v>
      </c>
      <c r="P4" s="6"/>
      <c r="Q4" s="33" t="s">
        <v>48</v>
      </c>
      <c r="R4" s="6"/>
      <c r="S4" s="15" t="s">
        <v>19</v>
      </c>
      <c r="T4" s="6"/>
      <c r="U4" s="16" t="s">
        <v>20</v>
      </c>
      <c r="V4" s="32"/>
      <c r="W4" s="4"/>
      <c r="X4" s="17" t="s">
        <v>22</v>
      </c>
      <c r="Y4" s="6"/>
      <c r="Z4" s="14" t="s">
        <v>23</v>
      </c>
      <c r="AA4" s="6"/>
      <c r="AB4" s="15" t="s">
        <v>19</v>
      </c>
      <c r="AC4" s="6"/>
      <c r="AD4" s="16" t="s">
        <v>20</v>
      </c>
      <c r="AE4" s="4"/>
      <c r="AF4" s="4"/>
      <c r="AG4" s="15" t="s">
        <v>19</v>
      </c>
      <c r="AH4" s="6"/>
      <c r="AI4" s="14" t="s">
        <v>24</v>
      </c>
      <c r="AJ4" s="6"/>
      <c r="AK4" s="15" t="s">
        <v>19</v>
      </c>
      <c r="AL4" s="12"/>
      <c r="AM4" s="3"/>
      <c r="AN4" s="3"/>
    </row>
    <row r="5" spans="1:40" ht="14.25" customHeight="1" x14ac:dyDescent="0.25">
      <c r="A5" s="7"/>
      <c r="B5" s="7">
        <f t="shared" si="0"/>
        <v>0.35590277777777779</v>
      </c>
      <c r="C5" s="29">
        <f t="shared" si="1"/>
        <v>0.37222222222222223</v>
      </c>
      <c r="D5" s="12"/>
      <c r="E5" s="3"/>
      <c r="F5" s="13" t="s">
        <v>25</v>
      </c>
      <c r="G5" s="6"/>
      <c r="H5" s="14"/>
      <c r="I5" s="6"/>
      <c r="J5" s="15"/>
      <c r="K5" s="6"/>
      <c r="L5" s="16"/>
      <c r="M5" s="32"/>
      <c r="N5" s="4"/>
      <c r="O5" s="13" t="s">
        <v>25</v>
      </c>
      <c r="P5" s="6"/>
      <c r="Q5" s="14"/>
      <c r="R5" s="6"/>
      <c r="S5" s="15"/>
      <c r="T5" s="6"/>
      <c r="U5" s="16"/>
      <c r="V5" s="32"/>
      <c r="W5" s="4"/>
      <c r="X5" s="17"/>
      <c r="Y5" s="6"/>
      <c r="Z5" s="14"/>
      <c r="AA5" s="6"/>
      <c r="AB5" s="15"/>
      <c r="AC5" s="6"/>
      <c r="AD5" s="16"/>
      <c r="AE5" s="4"/>
      <c r="AF5" s="4"/>
      <c r="AG5" s="15"/>
      <c r="AH5" s="6"/>
      <c r="AI5" s="14"/>
      <c r="AJ5" s="6"/>
      <c r="AK5" s="15"/>
      <c r="AL5" s="12"/>
      <c r="AM5" s="3"/>
      <c r="AN5" s="3"/>
    </row>
    <row r="6" spans="1:40" ht="14.25" customHeight="1" x14ac:dyDescent="0.25">
      <c r="A6" s="29">
        <f>C7-B6</f>
        <v>3.472222222222221E-2</v>
      </c>
      <c r="B6" s="29">
        <f t="shared" si="0"/>
        <v>0.37430555555555556</v>
      </c>
      <c r="C6" s="29">
        <f t="shared" si="1"/>
        <v>0.390625</v>
      </c>
      <c r="D6" s="30" t="s">
        <v>26</v>
      </c>
      <c r="E6" s="3"/>
      <c r="F6" s="14" t="s">
        <v>18</v>
      </c>
      <c r="G6" s="6"/>
      <c r="H6" s="31" t="s">
        <v>46</v>
      </c>
      <c r="I6" s="6"/>
      <c r="J6" s="18" t="s">
        <v>28</v>
      </c>
      <c r="K6" s="6"/>
      <c r="L6" s="37" t="s">
        <v>50</v>
      </c>
      <c r="M6" s="267" t="s">
        <v>62</v>
      </c>
      <c r="N6" s="4"/>
      <c r="O6" s="33" t="s">
        <v>48</v>
      </c>
      <c r="P6" s="6"/>
      <c r="Q6" s="31" t="s">
        <v>47</v>
      </c>
      <c r="R6" s="6"/>
      <c r="S6" s="37" t="s">
        <v>119</v>
      </c>
      <c r="T6" s="6"/>
      <c r="U6" s="18" t="s">
        <v>28</v>
      </c>
      <c r="V6" s="32"/>
      <c r="W6" s="4"/>
      <c r="X6" s="13" t="s">
        <v>17</v>
      </c>
      <c r="Y6" s="6"/>
      <c r="Z6" s="18" t="s">
        <v>28</v>
      </c>
      <c r="AA6" s="6"/>
      <c r="AB6" s="17" t="s">
        <v>22</v>
      </c>
      <c r="AC6" s="6"/>
      <c r="AD6" s="15" t="s">
        <v>19</v>
      </c>
      <c r="AE6" s="4"/>
      <c r="AF6" s="4"/>
      <c r="AG6" s="13" t="s">
        <v>17</v>
      </c>
      <c r="AH6" s="6"/>
      <c r="AI6" s="19" t="s">
        <v>29</v>
      </c>
      <c r="AJ6" s="6"/>
      <c r="AK6" s="14" t="s">
        <v>24</v>
      </c>
      <c r="AL6" s="12"/>
      <c r="AM6" s="3"/>
      <c r="AN6" s="3"/>
    </row>
    <row r="7" spans="1:40" ht="14.25" customHeight="1" x14ac:dyDescent="0.25">
      <c r="A7" s="7"/>
      <c r="B7" s="7">
        <f t="shared" si="0"/>
        <v>0.39270833333333333</v>
      </c>
      <c r="C7" s="29">
        <f t="shared" si="1"/>
        <v>0.40902777777777777</v>
      </c>
      <c r="D7" s="12"/>
      <c r="E7" s="3"/>
      <c r="F7" s="14" t="s">
        <v>30</v>
      </c>
      <c r="G7" s="6"/>
      <c r="H7" s="13"/>
      <c r="I7" s="6"/>
      <c r="J7" s="43" t="s">
        <v>124</v>
      </c>
      <c r="K7" s="6"/>
      <c r="L7" s="44" t="s">
        <v>125</v>
      </c>
      <c r="M7" s="248"/>
      <c r="N7" s="4"/>
      <c r="O7" s="14" t="s">
        <v>30</v>
      </c>
      <c r="P7" s="6"/>
      <c r="Q7" s="13"/>
      <c r="R7" s="6"/>
      <c r="S7" s="44" t="s">
        <v>125</v>
      </c>
      <c r="T7" s="6"/>
      <c r="U7" s="43" t="s">
        <v>124</v>
      </c>
      <c r="V7" s="32"/>
      <c r="W7" s="4"/>
      <c r="X7" s="13"/>
      <c r="Y7" s="6"/>
      <c r="Z7" s="20" t="s">
        <v>32</v>
      </c>
      <c r="AA7" s="6"/>
      <c r="AB7" s="17"/>
      <c r="AC7" s="6"/>
      <c r="AD7" s="15"/>
      <c r="AE7" s="4"/>
      <c r="AF7" s="4"/>
      <c r="AG7" s="13"/>
      <c r="AH7" s="6"/>
      <c r="AI7" s="19"/>
      <c r="AJ7" s="6"/>
      <c r="AK7" s="14"/>
      <c r="AL7" s="12"/>
      <c r="AM7" s="3"/>
      <c r="AN7" s="3"/>
    </row>
    <row r="8" spans="1:40" ht="14.25" customHeight="1" x14ac:dyDescent="0.25">
      <c r="A8" s="29">
        <f>C9-B8</f>
        <v>3.472222222222221E-2</v>
      </c>
      <c r="B8" s="29">
        <f t="shared" si="0"/>
        <v>0.41111111111111109</v>
      </c>
      <c r="C8" s="29">
        <f t="shared" si="1"/>
        <v>0.42743055555555554</v>
      </c>
      <c r="D8" s="30" t="s">
        <v>33</v>
      </c>
      <c r="E8" s="3"/>
      <c r="F8" s="15" t="s">
        <v>19</v>
      </c>
      <c r="G8" s="6"/>
      <c r="H8" s="16" t="s">
        <v>20</v>
      </c>
      <c r="I8" s="6"/>
      <c r="J8" s="19" t="s">
        <v>29</v>
      </c>
      <c r="K8" s="6"/>
      <c r="L8" s="18" t="s">
        <v>28</v>
      </c>
      <c r="M8" s="93"/>
      <c r="N8" s="4"/>
      <c r="O8" s="15" t="s">
        <v>19</v>
      </c>
      <c r="P8" s="6"/>
      <c r="Q8" s="16" t="s">
        <v>20</v>
      </c>
      <c r="R8" s="6"/>
      <c r="S8" s="19" t="s">
        <v>29</v>
      </c>
      <c r="T8" s="6"/>
      <c r="U8" s="37" t="s">
        <v>119</v>
      </c>
      <c r="V8" s="267" t="s">
        <v>62</v>
      </c>
      <c r="W8" s="4"/>
      <c r="X8" s="15" t="s">
        <v>19</v>
      </c>
      <c r="Y8" s="6"/>
      <c r="Z8" s="16" t="s">
        <v>20</v>
      </c>
      <c r="AA8" s="6"/>
      <c r="AB8" s="13" t="s">
        <v>17</v>
      </c>
      <c r="AC8" s="6"/>
      <c r="AD8" s="18" t="s">
        <v>28</v>
      </c>
      <c r="AE8" s="4"/>
      <c r="AF8" s="4"/>
      <c r="AG8" s="17" t="s">
        <v>22</v>
      </c>
      <c r="AH8" s="6"/>
      <c r="AI8" s="16" t="s">
        <v>20</v>
      </c>
      <c r="AJ8" s="6"/>
      <c r="AK8" s="13" t="s">
        <v>17</v>
      </c>
      <c r="AL8" s="12"/>
      <c r="AM8" s="3"/>
      <c r="AN8" s="3"/>
    </row>
    <row r="9" spans="1:40" ht="14.25" customHeight="1" x14ac:dyDescent="0.25">
      <c r="A9" s="7"/>
      <c r="B9" s="7">
        <f t="shared" si="0"/>
        <v>0.42951388888888886</v>
      </c>
      <c r="C9" s="29">
        <f t="shared" si="1"/>
        <v>0.4458333333333333</v>
      </c>
      <c r="D9" s="12"/>
      <c r="E9" s="3"/>
      <c r="F9" s="15"/>
      <c r="G9" s="6"/>
      <c r="H9" s="16"/>
      <c r="I9" s="6"/>
      <c r="J9" s="19"/>
      <c r="K9" s="6"/>
      <c r="L9" s="43" t="s">
        <v>124</v>
      </c>
      <c r="M9" s="93"/>
      <c r="N9" s="4"/>
      <c r="O9" s="15"/>
      <c r="P9" s="6"/>
      <c r="Q9" s="16"/>
      <c r="R9" s="6"/>
      <c r="S9" s="19"/>
      <c r="T9" s="6"/>
      <c r="U9" s="44" t="s">
        <v>125</v>
      </c>
      <c r="V9" s="248"/>
      <c r="W9" s="4"/>
      <c r="X9" s="15"/>
      <c r="Y9" s="6"/>
      <c r="Z9" s="16"/>
      <c r="AA9" s="6"/>
      <c r="AB9" s="13"/>
      <c r="AC9" s="6"/>
      <c r="AD9" s="20" t="s">
        <v>32</v>
      </c>
      <c r="AE9" s="4"/>
      <c r="AF9" s="4"/>
      <c r="AG9" s="17"/>
      <c r="AH9" s="6"/>
      <c r="AI9" s="16"/>
      <c r="AJ9" s="6"/>
      <c r="AK9" s="13"/>
      <c r="AL9" s="12"/>
      <c r="AM9" s="3"/>
      <c r="AN9" s="3"/>
    </row>
    <row r="10" spans="1:40" ht="14.25" customHeight="1" x14ac:dyDescent="0.25">
      <c r="A10" s="29">
        <f>C11-B10</f>
        <v>3.472222222222221E-2</v>
      </c>
      <c r="B10" s="29">
        <f t="shared" si="0"/>
        <v>0.44791666666666663</v>
      </c>
      <c r="C10" s="29">
        <f t="shared" si="1"/>
        <v>0.46423611111111107</v>
      </c>
      <c r="D10" s="30" t="s">
        <v>38</v>
      </c>
      <c r="E10" s="3"/>
      <c r="F10" s="16" t="s">
        <v>20</v>
      </c>
      <c r="G10" s="6"/>
      <c r="H10" s="37" t="s">
        <v>50</v>
      </c>
      <c r="I10" s="6"/>
      <c r="J10" s="31" t="s">
        <v>46</v>
      </c>
      <c r="K10" s="6"/>
      <c r="L10" s="15" t="s">
        <v>19</v>
      </c>
      <c r="M10" s="93"/>
      <c r="N10" s="4"/>
      <c r="O10" s="16" t="s">
        <v>20</v>
      </c>
      <c r="P10" s="6"/>
      <c r="Q10" s="18" t="s">
        <v>28</v>
      </c>
      <c r="R10" s="6"/>
      <c r="S10" s="31" t="s">
        <v>47</v>
      </c>
      <c r="T10" s="6"/>
      <c r="U10" s="15" t="s">
        <v>19</v>
      </c>
      <c r="V10" s="32"/>
      <c r="W10" s="4"/>
      <c r="X10" s="19" t="s">
        <v>29</v>
      </c>
      <c r="Y10" s="6"/>
      <c r="Z10" s="15" t="s">
        <v>19</v>
      </c>
      <c r="AA10" s="6"/>
      <c r="AB10" s="18" t="s">
        <v>28</v>
      </c>
      <c r="AC10" s="6"/>
      <c r="AD10" s="17" t="s">
        <v>22</v>
      </c>
      <c r="AE10" s="4"/>
      <c r="AF10" s="4"/>
      <c r="AG10" s="19" t="s">
        <v>29</v>
      </c>
      <c r="AH10" s="6"/>
      <c r="AI10" s="15" t="s">
        <v>19</v>
      </c>
      <c r="AJ10" s="6"/>
      <c r="AK10" s="18" t="s">
        <v>28</v>
      </c>
      <c r="AL10" s="12"/>
      <c r="AM10" s="3"/>
      <c r="AN10" s="3"/>
    </row>
    <row r="11" spans="1:40" ht="14.25" customHeight="1" x14ac:dyDescent="0.25">
      <c r="A11" s="7"/>
      <c r="B11" s="7">
        <f t="shared" si="0"/>
        <v>0.4663194444444444</v>
      </c>
      <c r="C11" s="29">
        <f t="shared" si="1"/>
        <v>0.48263888888888884</v>
      </c>
      <c r="D11" s="12"/>
      <c r="E11" s="3"/>
      <c r="F11" s="16"/>
      <c r="G11" s="6"/>
      <c r="H11" s="44" t="s">
        <v>125</v>
      </c>
      <c r="I11" s="6"/>
      <c r="J11" s="13"/>
      <c r="K11" s="6"/>
      <c r="L11" s="15"/>
      <c r="M11" s="93"/>
      <c r="N11" s="4"/>
      <c r="O11" s="16"/>
      <c r="P11" s="6"/>
      <c r="Q11" s="43" t="s">
        <v>124</v>
      </c>
      <c r="R11" s="6"/>
      <c r="S11" s="13"/>
      <c r="T11" s="6"/>
      <c r="U11" s="15"/>
      <c r="V11" s="32"/>
      <c r="W11" s="4"/>
      <c r="X11" s="19"/>
      <c r="Y11" s="6"/>
      <c r="Z11" s="15"/>
      <c r="AA11" s="6"/>
      <c r="AB11" s="20" t="s">
        <v>32</v>
      </c>
      <c r="AC11" s="6"/>
      <c r="AD11" s="17"/>
      <c r="AE11" s="4"/>
      <c r="AF11" s="4"/>
      <c r="AG11" s="19"/>
      <c r="AH11" s="6"/>
      <c r="AI11" s="15"/>
      <c r="AJ11" s="6"/>
      <c r="AK11" s="18"/>
      <c r="AL11" s="12"/>
      <c r="AM11" s="3"/>
      <c r="AN11" s="3"/>
    </row>
    <row r="12" spans="1:40" ht="14.25" customHeight="1" x14ac:dyDescent="0.25">
      <c r="A12" s="29">
        <f>C13-B12</f>
        <v>3.472222222222221E-2</v>
      </c>
      <c r="B12" s="29">
        <f t="shared" si="0"/>
        <v>0.48472222222222217</v>
      </c>
      <c r="C12" s="29">
        <f t="shared" si="1"/>
        <v>0.50104166666666661</v>
      </c>
      <c r="D12" s="30" t="s">
        <v>42</v>
      </c>
      <c r="E12" s="3"/>
      <c r="F12" s="45" t="s">
        <v>43</v>
      </c>
      <c r="G12" s="6"/>
      <c r="H12" s="27" t="s">
        <v>43</v>
      </c>
      <c r="I12" s="6"/>
      <c r="J12" s="27" t="s">
        <v>43</v>
      </c>
      <c r="K12" s="6"/>
      <c r="L12" s="27" t="s">
        <v>43</v>
      </c>
      <c r="M12" s="93"/>
      <c r="N12" s="4"/>
      <c r="O12" s="19" t="s">
        <v>29</v>
      </c>
      <c r="P12" s="6"/>
      <c r="Q12" s="15" t="s">
        <v>19</v>
      </c>
      <c r="R12" s="6"/>
      <c r="S12" s="33" t="s">
        <v>48</v>
      </c>
      <c r="T12" s="6"/>
      <c r="U12" s="31" t="s">
        <v>47</v>
      </c>
      <c r="V12" s="32"/>
      <c r="W12" s="4"/>
      <c r="X12" s="14" t="s">
        <v>23</v>
      </c>
      <c r="Y12" s="6"/>
      <c r="Z12" s="19" t="s">
        <v>29</v>
      </c>
      <c r="AA12" s="6"/>
      <c r="AB12" s="16" t="s">
        <v>20</v>
      </c>
      <c r="AC12" s="6"/>
      <c r="AD12" s="13" t="s">
        <v>17</v>
      </c>
      <c r="AE12" s="4"/>
      <c r="AF12" s="4"/>
      <c r="AG12" s="18" t="s">
        <v>28</v>
      </c>
      <c r="AH12" s="6"/>
      <c r="AI12" s="13" t="s">
        <v>17</v>
      </c>
      <c r="AJ12" s="6"/>
      <c r="AK12" s="17" t="s">
        <v>22</v>
      </c>
      <c r="AL12" s="12"/>
      <c r="AM12" s="3"/>
      <c r="AN12" s="3"/>
    </row>
    <row r="13" spans="1:40" ht="14.25" customHeight="1" x14ac:dyDescent="0.25">
      <c r="A13" s="7"/>
      <c r="B13" s="7">
        <f t="shared" si="0"/>
        <v>0.50312499999999993</v>
      </c>
      <c r="C13" s="29">
        <f t="shared" si="1"/>
        <v>0.51944444444444438</v>
      </c>
      <c r="D13" s="12"/>
      <c r="E13" s="3"/>
      <c r="F13" s="45" t="s">
        <v>75</v>
      </c>
      <c r="H13" s="45" t="s">
        <v>75</v>
      </c>
      <c r="J13" s="28" t="s">
        <v>76</v>
      </c>
      <c r="L13" s="45" t="s">
        <v>75</v>
      </c>
      <c r="M13" s="93"/>
      <c r="N13" s="4"/>
      <c r="O13" s="19" t="s">
        <v>30</v>
      </c>
      <c r="P13" s="6"/>
      <c r="Q13" s="15"/>
      <c r="R13" s="6"/>
      <c r="S13" s="14"/>
      <c r="T13" s="6"/>
      <c r="U13" s="13"/>
      <c r="V13" s="32"/>
      <c r="W13" s="4"/>
      <c r="X13" s="14"/>
      <c r="Y13" s="6"/>
      <c r="Z13" s="19"/>
      <c r="AA13" s="6"/>
      <c r="AB13" s="16"/>
      <c r="AC13" s="6"/>
      <c r="AD13" s="13"/>
      <c r="AE13" s="4"/>
      <c r="AF13" s="4"/>
      <c r="AG13" s="18"/>
      <c r="AH13" s="6"/>
      <c r="AI13" s="13"/>
      <c r="AJ13" s="6"/>
      <c r="AK13" s="17"/>
      <c r="AL13" s="12"/>
      <c r="AM13" s="3"/>
      <c r="AN13" s="3"/>
    </row>
    <row r="14" spans="1:40" ht="14.25" customHeight="1" x14ac:dyDescent="0.25">
      <c r="A14" s="29">
        <f>C15-B14</f>
        <v>3.472222222222221E-2</v>
      </c>
      <c r="B14" s="29">
        <f t="shared" si="0"/>
        <v>0.5215277777777777</v>
      </c>
      <c r="C14" s="29">
        <f t="shared" si="1"/>
        <v>0.53784722222222214</v>
      </c>
      <c r="D14" s="30" t="s">
        <v>77</v>
      </c>
      <c r="E14" s="3"/>
      <c r="F14" s="19" t="s">
        <v>29</v>
      </c>
      <c r="G14" s="6"/>
      <c r="H14" s="15" t="s">
        <v>19</v>
      </c>
      <c r="I14" s="6"/>
      <c r="J14" s="28" t="s">
        <v>78</v>
      </c>
      <c r="K14" s="6"/>
      <c r="L14" s="31" t="s">
        <v>46</v>
      </c>
      <c r="M14" s="93"/>
      <c r="N14" s="4"/>
      <c r="O14" s="27" t="s">
        <v>43</v>
      </c>
      <c r="P14" s="6"/>
      <c r="Q14" s="27" t="s">
        <v>43</v>
      </c>
      <c r="R14" s="6"/>
      <c r="S14" s="27" t="s">
        <v>43</v>
      </c>
      <c r="T14" s="6"/>
      <c r="U14" s="27" t="s">
        <v>43</v>
      </c>
      <c r="V14" s="32"/>
      <c r="W14" s="4"/>
      <c r="X14" s="16" t="s">
        <v>20</v>
      </c>
      <c r="Y14" s="6"/>
      <c r="Z14" s="17" t="s">
        <v>22</v>
      </c>
      <c r="AA14" s="6"/>
      <c r="AB14" s="14" t="s">
        <v>79</v>
      </c>
      <c r="AC14" s="6"/>
      <c r="AD14" s="19" t="s">
        <v>29</v>
      </c>
      <c r="AE14" s="4"/>
      <c r="AF14" s="4"/>
      <c r="AG14" s="16" t="s">
        <v>20</v>
      </c>
      <c r="AH14" s="6"/>
      <c r="AI14" s="18" t="s">
        <v>28</v>
      </c>
      <c r="AJ14" s="6"/>
      <c r="AK14" s="19" t="s">
        <v>29</v>
      </c>
      <c r="AL14" s="12"/>
      <c r="AM14" s="3"/>
      <c r="AN14" s="3"/>
    </row>
    <row r="15" spans="1:40" ht="14.25" customHeight="1" x14ac:dyDescent="0.25">
      <c r="A15" s="7"/>
      <c r="B15" s="7">
        <f t="shared" si="0"/>
        <v>0.53993055555555547</v>
      </c>
      <c r="C15" s="29">
        <f t="shared" si="1"/>
        <v>0.55624999999999991</v>
      </c>
      <c r="D15" s="12"/>
      <c r="E15" s="3"/>
      <c r="F15" s="19" t="s">
        <v>30</v>
      </c>
      <c r="G15" s="6"/>
      <c r="H15" s="15"/>
      <c r="I15" s="6"/>
      <c r="J15" s="28"/>
      <c r="K15" s="6"/>
      <c r="L15" s="13"/>
      <c r="M15" s="93"/>
      <c r="N15" s="4"/>
      <c r="O15" s="45" t="s">
        <v>75</v>
      </c>
      <c r="Q15" s="45" t="s">
        <v>75</v>
      </c>
      <c r="S15" s="45" t="s">
        <v>75</v>
      </c>
      <c r="U15" s="45" t="s">
        <v>75</v>
      </c>
      <c r="V15" s="32"/>
      <c r="W15" s="4"/>
      <c r="X15" s="16"/>
      <c r="Y15" s="6"/>
      <c r="Z15" s="17"/>
      <c r="AA15" s="6"/>
      <c r="AB15" s="14"/>
      <c r="AC15" s="6"/>
      <c r="AD15" s="19"/>
      <c r="AE15" s="4"/>
      <c r="AF15" s="4"/>
      <c r="AG15" s="16"/>
      <c r="AH15" s="6"/>
      <c r="AI15" s="18"/>
      <c r="AJ15" s="6"/>
      <c r="AK15" s="19"/>
      <c r="AL15" s="12"/>
      <c r="AM15" s="3"/>
      <c r="AN15" s="3"/>
    </row>
    <row r="16" spans="1:40" ht="14.25" customHeight="1" x14ac:dyDescent="0.25">
      <c r="A16" s="29">
        <f>C17-B16</f>
        <v>3.472222222222221E-2</v>
      </c>
      <c r="B16" s="29">
        <f t="shared" si="0"/>
        <v>0.55833333333333324</v>
      </c>
      <c r="C16" s="29">
        <f t="shared" si="1"/>
        <v>0.57465277777777768</v>
      </c>
      <c r="D16" s="30" t="s">
        <v>80</v>
      </c>
      <c r="E16" s="3"/>
      <c r="F16" s="37" t="s">
        <v>50</v>
      </c>
      <c r="G16" s="6"/>
      <c r="H16" s="18" t="s">
        <v>28</v>
      </c>
      <c r="I16" s="6"/>
      <c r="J16" s="16" t="s">
        <v>20</v>
      </c>
      <c r="K16" s="6"/>
      <c r="L16" s="19" t="s">
        <v>29</v>
      </c>
      <c r="M16" s="268" t="s">
        <v>155</v>
      </c>
      <c r="N16" s="4"/>
      <c r="O16" s="18" t="s">
        <v>28</v>
      </c>
      <c r="P16" s="6"/>
      <c r="Q16" s="37" t="s">
        <v>119</v>
      </c>
      <c r="R16" s="6"/>
      <c r="S16" s="16" t="s">
        <v>20</v>
      </c>
      <c r="T16" s="6"/>
      <c r="U16" s="19" t="s">
        <v>29</v>
      </c>
      <c r="V16" s="268" t="s">
        <v>155</v>
      </c>
      <c r="W16" s="4"/>
      <c r="X16" s="27" t="s">
        <v>43</v>
      </c>
      <c r="Y16" s="6"/>
      <c r="Z16" s="27" t="s">
        <v>43</v>
      </c>
      <c r="AA16" s="6"/>
      <c r="AB16" s="27" t="s">
        <v>43</v>
      </c>
      <c r="AC16" s="6"/>
      <c r="AD16" s="27" t="s">
        <v>43</v>
      </c>
      <c r="AE16" s="4"/>
      <c r="AF16" s="4"/>
      <c r="AG16" s="27" t="s">
        <v>43</v>
      </c>
      <c r="AH16" s="6"/>
      <c r="AI16" s="27" t="s">
        <v>43</v>
      </c>
      <c r="AJ16" s="6"/>
      <c r="AK16" s="27" t="s">
        <v>43</v>
      </c>
      <c r="AL16" s="12"/>
      <c r="AM16" s="3"/>
      <c r="AN16" s="3"/>
    </row>
    <row r="17" spans="1:40" ht="14.25" customHeight="1" x14ac:dyDescent="0.25">
      <c r="A17" s="7"/>
      <c r="B17" s="7">
        <f t="shared" si="0"/>
        <v>0.57673611111111101</v>
      </c>
      <c r="C17" s="29">
        <f t="shared" si="1"/>
        <v>0.59305555555555545</v>
      </c>
      <c r="D17" s="12"/>
      <c r="E17" s="3"/>
      <c r="F17" s="44" t="s">
        <v>125</v>
      </c>
      <c r="G17" s="6"/>
      <c r="H17" s="43" t="s">
        <v>124</v>
      </c>
      <c r="I17" s="6"/>
      <c r="J17" s="16"/>
      <c r="K17" s="6"/>
      <c r="L17" s="19"/>
      <c r="M17" s="248"/>
      <c r="N17" s="4"/>
      <c r="O17" s="43" t="s">
        <v>124</v>
      </c>
      <c r="P17" s="6"/>
      <c r="Q17" s="44" t="s">
        <v>125</v>
      </c>
      <c r="R17" s="6"/>
      <c r="S17" s="16"/>
      <c r="T17" s="6"/>
      <c r="U17" s="19"/>
      <c r="V17" s="248"/>
      <c r="W17" s="4"/>
      <c r="X17" s="45" t="s">
        <v>75</v>
      </c>
      <c r="Z17" s="45" t="s">
        <v>75</v>
      </c>
      <c r="AB17" s="45" t="s">
        <v>75</v>
      </c>
      <c r="AD17" s="45" t="s">
        <v>75</v>
      </c>
      <c r="AE17" s="4"/>
      <c r="AF17" s="4"/>
      <c r="AG17" s="45" t="s">
        <v>75</v>
      </c>
      <c r="AI17" s="45" t="s">
        <v>75</v>
      </c>
      <c r="AK17" s="45" t="s">
        <v>75</v>
      </c>
      <c r="AL17" s="12"/>
      <c r="AM17" s="3"/>
      <c r="AN17" s="3"/>
    </row>
    <row r="18" spans="1:40" ht="14.25" customHeight="1" x14ac:dyDescent="0.25">
      <c r="A18" s="29">
        <f>C19-B18</f>
        <v>3.472222222222221E-2</v>
      </c>
      <c r="B18" s="29">
        <f t="shared" si="0"/>
        <v>0.59513888888888877</v>
      </c>
      <c r="C18" s="29">
        <f t="shared" si="1"/>
        <v>0.61145833333333321</v>
      </c>
      <c r="D18" s="30" t="s">
        <v>81</v>
      </c>
      <c r="E18" s="3"/>
      <c r="F18" s="18" t="s">
        <v>28</v>
      </c>
      <c r="G18" s="6"/>
      <c r="H18" s="19" t="s">
        <v>29</v>
      </c>
      <c r="I18" s="6"/>
      <c r="J18" s="37" t="s">
        <v>50</v>
      </c>
      <c r="K18" s="6"/>
      <c r="L18" s="14" t="s">
        <v>18</v>
      </c>
      <c r="M18" s="32"/>
      <c r="N18" s="4"/>
      <c r="O18" s="37" t="s">
        <v>119</v>
      </c>
      <c r="P18" s="6"/>
      <c r="Q18" s="19" t="s">
        <v>29</v>
      </c>
      <c r="R18" s="6"/>
      <c r="S18" s="18" t="s">
        <v>28</v>
      </c>
      <c r="T18" s="6"/>
      <c r="U18" s="33" t="s">
        <v>48</v>
      </c>
      <c r="V18" s="32"/>
      <c r="W18" s="4"/>
      <c r="X18" s="18" t="s">
        <v>28</v>
      </c>
      <c r="Y18" s="6"/>
      <c r="Z18" s="13" t="s">
        <v>17</v>
      </c>
      <c r="AA18" s="6"/>
      <c r="AB18" s="19" t="s">
        <v>29</v>
      </c>
      <c r="AC18" s="6"/>
      <c r="AD18" s="14" t="s">
        <v>79</v>
      </c>
      <c r="AE18" s="4"/>
      <c r="AF18" s="4"/>
      <c r="AG18" s="14" t="s">
        <v>24</v>
      </c>
      <c r="AH18" s="6"/>
      <c r="AI18" s="17" t="s">
        <v>22</v>
      </c>
      <c r="AJ18" s="6"/>
      <c r="AK18" s="16" t="s">
        <v>20</v>
      </c>
      <c r="AL18" s="12"/>
      <c r="AM18" s="3"/>
      <c r="AN18" s="3"/>
    </row>
    <row r="19" spans="1:40" ht="14.25" customHeight="1" x14ac:dyDescent="0.25">
      <c r="A19" s="29"/>
      <c r="B19" s="7">
        <f t="shared" si="0"/>
        <v>0.61354166666666654</v>
      </c>
      <c r="C19" s="29">
        <f t="shared" si="1"/>
        <v>0.62986111111111098</v>
      </c>
      <c r="D19" s="46"/>
      <c r="E19" s="47"/>
      <c r="F19" s="43" t="s">
        <v>124</v>
      </c>
      <c r="G19" s="6"/>
      <c r="H19" s="19"/>
      <c r="I19" s="6"/>
      <c r="J19" s="44" t="s">
        <v>125</v>
      </c>
      <c r="K19" s="6"/>
      <c r="L19" s="14"/>
      <c r="M19" s="32"/>
      <c r="N19" s="48"/>
      <c r="O19" s="44" t="s">
        <v>125</v>
      </c>
      <c r="P19" s="6"/>
      <c r="Q19" s="19"/>
      <c r="R19" s="6"/>
      <c r="S19" s="43" t="s">
        <v>124</v>
      </c>
      <c r="T19" s="6"/>
      <c r="U19" s="14"/>
      <c r="V19" s="32"/>
      <c r="W19" s="48"/>
      <c r="X19" s="20" t="s">
        <v>32</v>
      </c>
      <c r="Y19" s="6"/>
      <c r="Z19" s="13"/>
      <c r="AA19" s="6"/>
      <c r="AB19" s="19"/>
      <c r="AC19" s="6"/>
      <c r="AD19" s="14"/>
      <c r="AE19" s="48"/>
      <c r="AF19" s="48"/>
      <c r="AG19" s="14"/>
      <c r="AH19" s="6"/>
      <c r="AI19" s="17"/>
      <c r="AJ19" s="6"/>
      <c r="AK19" s="16"/>
      <c r="AL19" s="49"/>
      <c r="AM19" s="47"/>
      <c r="AN19" s="47"/>
    </row>
    <row r="20" spans="1:40" ht="14.25" customHeight="1" x14ac:dyDescent="0.25">
      <c r="A20" s="29"/>
      <c r="B20" s="29">
        <f t="shared" si="0"/>
        <v>0.63194444444444431</v>
      </c>
      <c r="C20" s="29">
        <f>B20+"0:20"</f>
        <v>0.64583333333333315</v>
      </c>
      <c r="D20" s="50"/>
      <c r="E20" s="3"/>
      <c r="F20" s="25" t="s">
        <v>82</v>
      </c>
      <c r="H20" s="25" t="s">
        <v>82</v>
      </c>
      <c r="J20" s="25" t="s">
        <v>82</v>
      </c>
      <c r="L20" s="25" t="s">
        <v>82</v>
      </c>
      <c r="M20" s="32"/>
      <c r="N20" s="4"/>
      <c r="O20" s="25" t="s">
        <v>82</v>
      </c>
      <c r="Q20" s="25" t="s">
        <v>82</v>
      </c>
      <c r="S20" s="25" t="s">
        <v>82</v>
      </c>
      <c r="U20" s="25" t="s">
        <v>82</v>
      </c>
      <c r="V20" s="32"/>
      <c r="W20" s="4"/>
      <c r="X20" s="25" t="s">
        <v>82</v>
      </c>
      <c r="Z20" s="25" t="s">
        <v>82</v>
      </c>
      <c r="AB20" s="25" t="s">
        <v>82</v>
      </c>
      <c r="AD20" s="25" t="s">
        <v>82</v>
      </c>
      <c r="AE20" s="4"/>
      <c r="AF20" s="4"/>
      <c r="AG20" s="25" t="s">
        <v>82</v>
      </c>
      <c r="AI20" s="25" t="s">
        <v>82</v>
      </c>
      <c r="AK20" s="25" t="s">
        <v>82</v>
      </c>
      <c r="AL20" s="12"/>
      <c r="AM20" s="3"/>
      <c r="AN20" s="3"/>
    </row>
    <row r="21" spans="1:40" ht="16.5" customHeight="1" x14ac:dyDescent="0.25">
      <c r="A21" s="7"/>
      <c r="B21" s="7"/>
      <c r="C21" s="7"/>
      <c r="D21" s="12"/>
      <c r="E21" s="3"/>
      <c r="F21" s="6"/>
      <c r="G21" s="6"/>
      <c r="H21" s="6"/>
      <c r="I21" s="6"/>
      <c r="J21" s="6"/>
      <c r="K21" s="6"/>
      <c r="L21" s="6"/>
      <c r="M21" s="4"/>
      <c r="N21" s="4"/>
      <c r="P21" s="6"/>
      <c r="R21" s="6"/>
      <c r="T21" s="6"/>
      <c r="V21" s="4"/>
      <c r="W21" s="4"/>
      <c r="AE21" s="4"/>
      <c r="AF21" s="4"/>
      <c r="AG21" s="6"/>
      <c r="AH21" s="6"/>
      <c r="AI21" s="6"/>
      <c r="AJ21" s="6"/>
      <c r="AK21" s="6"/>
      <c r="AL21" s="12"/>
      <c r="AM21" s="3"/>
      <c r="AN21" s="3"/>
    </row>
    <row r="22" spans="1:40" ht="14.25" customHeight="1" x14ac:dyDescent="0.25">
      <c r="A22" s="29"/>
      <c r="B22" s="29">
        <f>C19+"0:03"</f>
        <v>0.63194444444444431</v>
      </c>
      <c r="C22" s="29">
        <f>B22+$C$1</f>
        <v>0.66666666666666652</v>
      </c>
      <c r="D22" s="50" t="s">
        <v>83</v>
      </c>
      <c r="E22" s="3"/>
      <c r="F22" s="6" t="s">
        <v>83</v>
      </c>
      <c r="G22" s="6"/>
      <c r="H22" s="6" t="s">
        <v>83</v>
      </c>
      <c r="I22" s="6"/>
      <c r="J22" s="6" t="s">
        <v>83</v>
      </c>
      <c r="K22" s="6"/>
      <c r="L22" s="6" t="s">
        <v>83</v>
      </c>
      <c r="M22" s="4"/>
      <c r="N22" s="4"/>
      <c r="O22" s="6" t="s">
        <v>83</v>
      </c>
      <c r="P22" s="6"/>
      <c r="Q22" s="6" t="s">
        <v>83</v>
      </c>
      <c r="R22" s="6"/>
      <c r="S22" s="6" t="s">
        <v>83</v>
      </c>
      <c r="T22" s="6"/>
      <c r="U22" s="6" t="s">
        <v>83</v>
      </c>
      <c r="V22" s="4"/>
      <c r="W22" s="4"/>
      <c r="X22" s="6" t="s">
        <v>83</v>
      </c>
      <c r="Y22" s="6"/>
      <c r="Z22" s="6" t="s">
        <v>83</v>
      </c>
      <c r="AA22" s="6"/>
      <c r="AB22" s="6" t="s">
        <v>83</v>
      </c>
      <c r="AC22" s="6"/>
      <c r="AD22" s="6" t="s">
        <v>83</v>
      </c>
      <c r="AE22" s="4"/>
      <c r="AF22" s="4"/>
      <c r="AG22" s="6" t="s">
        <v>83</v>
      </c>
      <c r="AH22" s="6"/>
      <c r="AI22" s="6" t="s">
        <v>83</v>
      </c>
      <c r="AJ22" s="6"/>
      <c r="AK22" s="6" t="s">
        <v>83</v>
      </c>
      <c r="AL22" s="12"/>
      <c r="AM22" s="3"/>
      <c r="AN22" s="3"/>
    </row>
    <row r="23" spans="1:40" ht="14.25" customHeight="1" x14ac:dyDescent="0.25">
      <c r="A23" s="7"/>
      <c r="B23" s="7"/>
      <c r="C23" s="7"/>
      <c r="D23" s="3"/>
      <c r="E23" s="3"/>
      <c r="F23" s="91" t="s">
        <v>166</v>
      </c>
      <c r="G23" s="12"/>
      <c r="H23" s="12"/>
      <c r="I23" s="12"/>
      <c r="J23" s="12"/>
      <c r="K23" s="12"/>
      <c r="L23" s="12"/>
      <c r="M23" s="3"/>
      <c r="N23" s="3"/>
      <c r="O23" s="12"/>
      <c r="P23" s="12"/>
      <c r="Q23" s="12"/>
      <c r="R23" s="12"/>
      <c r="S23" s="12"/>
      <c r="T23" s="12"/>
      <c r="U23" s="12"/>
      <c r="V23" s="3"/>
      <c r="W23" s="3"/>
      <c r="X23" s="12"/>
      <c r="Y23" s="12"/>
      <c r="Z23" s="12"/>
      <c r="AA23" s="12"/>
      <c r="AB23" s="12"/>
      <c r="AC23" s="12"/>
      <c r="AD23" s="12"/>
      <c r="AE23" s="3"/>
      <c r="AF23" s="3"/>
      <c r="AG23" s="12"/>
      <c r="AH23" s="12"/>
      <c r="AI23" s="12"/>
      <c r="AJ23" s="12"/>
      <c r="AK23" s="12"/>
      <c r="AL23" s="12"/>
      <c r="AM23" s="3"/>
      <c r="AN23" s="3"/>
    </row>
    <row r="24" spans="1:40" ht="14.25" customHeight="1" x14ac:dyDescent="0.25">
      <c r="A24" s="3"/>
      <c r="B24" s="3"/>
      <c r="C24" s="3"/>
      <c r="D24" s="3"/>
      <c r="E24" s="3"/>
      <c r="F24" s="91" t="s">
        <v>168</v>
      </c>
      <c r="G24" s="12"/>
      <c r="H24" s="12"/>
      <c r="I24" s="12"/>
      <c r="J24" s="12"/>
      <c r="K24" s="12"/>
      <c r="L24" s="12"/>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6" customHeight="1" x14ac:dyDescent="0.25">
      <c r="A25" s="52"/>
      <c r="B25" s="53"/>
      <c r="C25" s="53"/>
      <c r="D25" s="54"/>
      <c r="E25" s="53"/>
      <c r="F25" s="55"/>
      <c r="G25" s="55"/>
      <c r="H25" s="55"/>
      <c r="I25" s="55"/>
      <c r="J25" s="55"/>
      <c r="K25" s="55"/>
      <c r="L25" s="55"/>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row>
    <row r="26" spans="1:40" ht="14.25" customHeight="1" x14ac:dyDescent="0.25">
      <c r="A26" s="56"/>
      <c r="B26" s="56" t="s">
        <v>85</v>
      </c>
      <c r="C26" s="56"/>
      <c r="D26" s="57"/>
      <c r="E26" s="56"/>
      <c r="F26" s="56"/>
      <c r="G26" s="4"/>
      <c r="H26" s="58"/>
      <c r="I26" s="6"/>
      <c r="J26" s="6"/>
      <c r="K26" s="6"/>
      <c r="L26" s="6"/>
      <c r="M26" s="6"/>
      <c r="N26" s="6"/>
      <c r="O26" s="4"/>
      <c r="P26" s="4"/>
      <c r="Q26" s="58"/>
      <c r="R26" s="4"/>
      <c r="S26" s="4"/>
      <c r="T26" s="4"/>
      <c r="U26" s="4"/>
      <c r="V26" s="4"/>
      <c r="W26" s="4"/>
      <c r="X26" s="4"/>
      <c r="Y26" s="4"/>
      <c r="Z26" s="58"/>
      <c r="AA26" s="4"/>
      <c r="AB26" s="4"/>
      <c r="AC26" s="4"/>
      <c r="AD26" s="4"/>
      <c r="AE26" s="4"/>
      <c r="AF26" s="4"/>
      <c r="AG26" s="4"/>
      <c r="AH26" s="4"/>
      <c r="AI26" s="59"/>
      <c r="AJ26" s="59"/>
      <c r="AK26" s="59"/>
      <c r="AL26" s="59"/>
      <c r="AM26" s="59"/>
      <c r="AN26" s="4"/>
    </row>
    <row r="27" spans="1:40" ht="14.25" customHeight="1" x14ac:dyDescent="0.25">
      <c r="A27" s="4"/>
      <c r="B27" s="4"/>
      <c r="C27" s="4"/>
      <c r="D27" s="60" t="s">
        <v>86</v>
      </c>
      <c r="E27" s="56"/>
      <c r="F27" s="59"/>
      <c r="G27" s="4"/>
      <c r="H27" s="61" t="s">
        <v>87</v>
      </c>
      <c r="I27" s="62"/>
      <c r="J27" s="61" t="s">
        <v>88</v>
      </c>
      <c r="K27" s="6"/>
      <c r="L27" s="6"/>
      <c r="M27" s="6"/>
      <c r="N27" s="6"/>
      <c r="O27" s="4"/>
      <c r="P27" s="4"/>
      <c r="Q27" s="61" t="s">
        <v>87</v>
      </c>
      <c r="R27" s="62"/>
      <c r="S27" s="61" t="s">
        <v>88</v>
      </c>
      <c r="T27" s="4"/>
      <c r="U27" s="4"/>
      <c r="V27" s="4"/>
      <c r="W27" s="4"/>
      <c r="X27" s="4"/>
      <c r="Y27" s="4"/>
      <c r="Z27" s="61" t="s">
        <v>87</v>
      </c>
      <c r="AA27" s="62"/>
      <c r="AB27" s="61" t="s">
        <v>88</v>
      </c>
      <c r="AC27" s="4"/>
      <c r="AD27" s="4"/>
      <c r="AE27" s="4"/>
      <c r="AF27" s="4"/>
      <c r="AG27" s="61" t="s">
        <v>87</v>
      </c>
      <c r="AH27" s="62"/>
      <c r="AI27" s="61" t="s">
        <v>88</v>
      </c>
      <c r="AJ27" s="4"/>
      <c r="AK27" s="63" t="s">
        <v>89</v>
      </c>
      <c r="AN27" s="4"/>
    </row>
    <row r="28" spans="1:40" ht="14.25" customHeight="1" x14ac:dyDescent="0.25">
      <c r="A28" s="83"/>
      <c r="B28" s="83"/>
      <c r="C28" s="83"/>
      <c r="D28" s="88" t="s">
        <v>121</v>
      </c>
      <c r="E28" s="59"/>
      <c r="F28" s="59"/>
      <c r="G28" s="83"/>
      <c r="H28" s="62">
        <v>4</v>
      </c>
      <c r="I28" s="62"/>
      <c r="J28" s="62">
        <v>5</v>
      </c>
      <c r="K28" s="6"/>
      <c r="L28" s="6"/>
      <c r="M28" s="6"/>
      <c r="N28" s="6"/>
      <c r="O28" s="4"/>
      <c r="P28" s="4"/>
      <c r="Q28" s="62"/>
      <c r="R28" s="62"/>
      <c r="S28" s="62"/>
      <c r="T28" s="4"/>
      <c r="U28" s="4"/>
      <c r="V28" s="4"/>
      <c r="W28" s="4"/>
      <c r="X28" s="4"/>
      <c r="Y28" s="4"/>
      <c r="Z28" s="62"/>
      <c r="AA28" s="62"/>
      <c r="AB28" s="62"/>
      <c r="AC28" s="4"/>
      <c r="AD28" s="4"/>
      <c r="AE28" s="4"/>
      <c r="AF28" s="4"/>
      <c r="AG28" s="62"/>
      <c r="AH28" s="62"/>
      <c r="AI28" s="62"/>
      <c r="AJ28" s="4"/>
      <c r="AK28" s="90">
        <f t="shared" ref="AK28:AK52" si="2">(AG28*AI28)+(Z28*AB28)+(Q28*S28)+(H28*J28)</f>
        <v>20</v>
      </c>
      <c r="AN28" s="4"/>
    </row>
    <row r="29" spans="1:40" ht="14.25" customHeight="1" x14ac:dyDescent="0.25">
      <c r="A29" s="83"/>
      <c r="B29" s="83"/>
      <c r="C29" s="83"/>
      <c r="D29" s="88" t="s">
        <v>139</v>
      </c>
      <c r="E29" s="59"/>
      <c r="F29" s="59"/>
      <c r="G29" s="83"/>
      <c r="H29" s="62"/>
      <c r="I29" s="62"/>
      <c r="J29" s="62"/>
      <c r="K29" s="6"/>
      <c r="L29" s="6"/>
      <c r="M29" s="6"/>
      <c r="N29" s="6"/>
      <c r="O29" s="4"/>
      <c r="P29" s="4"/>
      <c r="Q29" s="62">
        <v>4</v>
      </c>
      <c r="R29" s="62"/>
      <c r="S29" s="62">
        <v>5</v>
      </c>
      <c r="T29" s="4"/>
      <c r="U29" s="4"/>
      <c r="V29" s="4"/>
      <c r="W29" s="4"/>
      <c r="X29" s="4"/>
      <c r="Y29" s="4"/>
      <c r="Z29" s="62"/>
      <c r="AA29" s="62"/>
      <c r="AB29" s="62"/>
      <c r="AC29" s="4"/>
      <c r="AD29" s="4"/>
      <c r="AE29" s="4"/>
      <c r="AF29" s="4"/>
      <c r="AG29" s="62"/>
      <c r="AH29" s="62"/>
      <c r="AI29" s="62"/>
      <c r="AJ29" s="4"/>
      <c r="AK29" s="90">
        <f t="shared" si="2"/>
        <v>20</v>
      </c>
      <c r="AN29" s="4"/>
    </row>
    <row r="30" spans="1:40" ht="14.25" customHeight="1" x14ac:dyDescent="0.25">
      <c r="A30" s="83"/>
      <c r="B30" s="83"/>
      <c r="C30" s="83"/>
      <c r="D30" s="88" t="s">
        <v>141</v>
      </c>
      <c r="E30" s="59"/>
      <c r="F30" s="59"/>
      <c r="G30" s="83"/>
      <c r="H30" s="62"/>
      <c r="I30" s="62"/>
      <c r="J30" s="62"/>
      <c r="K30" s="6"/>
      <c r="L30" s="6"/>
      <c r="M30" s="6"/>
      <c r="N30" s="6"/>
      <c r="O30" s="4"/>
      <c r="P30" s="4"/>
      <c r="Q30" s="101"/>
      <c r="R30" s="101"/>
      <c r="S30" s="101"/>
      <c r="T30" s="4"/>
      <c r="U30" s="4"/>
      <c r="V30" s="4"/>
      <c r="W30" s="4"/>
      <c r="X30" s="4"/>
      <c r="Y30" s="4"/>
      <c r="Z30" s="62">
        <v>4</v>
      </c>
      <c r="AA30" s="62"/>
      <c r="AB30" s="62">
        <v>5</v>
      </c>
      <c r="AC30" s="4"/>
      <c r="AD30" s="4"/>
      <c r="AE30" s="4"/>
      <c r="AF30" s="4"/>
      <c r="AG30" s="101"/>
      <c r="AH30" s="101"/>
      <c r="AI30" s="101"/>
      <c r="AJ30" s="4"/>
      <c r="AK30" s="90">
        <f t="shared" si="2"/>
        <v>20</v>
      </c>
      <c r="AN30" s="4"/>
    </row>
    <row r="31" spans="1:40" ht="14.25" customHeight="1" x14ac:dyDescent="0.25">
      <c r="A31" s="83"/>
      <c r="B31" s="83"/>
      <c r="C31" s="83" t="s">
        <v>148</v>
      </c>
      <c r="D31" s="88" t="s">
        <v>149</v>
      </c>
      <c r="E31" s="59"/>
      <c r="F31" s="59"/>
      <c r="G31" s="83"/>
      <c r="H31" s="62"/>
      <c r="I31" s="62"/>
      <c r="J31" s="62"/>
      <c r="K31" s="6"/>
      <c r="L31" s="6"/>
      <c r="M31" s="6"/>
      <c r="N31" s="6"/>
      <c r="O31" s="4"/>
      <c r="P31" s="4"/>
      <c r="Q31" s="101"/>
      <c r="R31" s="101"/>
      <c r="S31" s="101"/>
      <c r="T31" s="4"/>
      <c r="U31" s="4"/>
      <c r="V31" s="4"/>
      <c r="W31" s="4"/>
      <c r="X31" s="4"/>
      <c r="Y31" s="4"/>
      <c r="Z31" s="101"/>
      <c r="AA31" s="101"/>
      <c r="AB31" s="101"/>
      <c r="AC31" s="4"/>
      <c r="AD31" s="4"/>
      <c r="AE31" s="4"/>
      <c r="AF31" s="4"/>
      <c r="AG31" s="62">
        <v>4</v>
      </c>
      <c r="AH31" s="62"/>
      <c r="AI31" s="62">
        <v>5</v>
      </c>
      <c r="AJ31" s="4"/>
      <c r="AK31" s="90">
        <f t="shared" si="2"/>
        <v>20</v>
      </c>
      <c r="AN31" s="4"/>
    </row>
    <row r="32" spans="1:40" ht="14.25" customHeight="1" x14ac:dyDescent="0.25">
      <c r="A32" s="83"/>
      <c r="B32" s="83"/>
      <c r="C32" s="83"/>
      <c r="D32" s="88" t="s">
        <v>150</v>
      </c>
      <c r="E32" s="59"/>
      <c r="F32" s="59"/>
      <c r="G32" s="83"/>
      <c r="H32" s="108">
        <v>4.5</v>
      </c>
      <c r="I32" s="62"/>
      <c r="J32" s="62">
        <v>5</v>
      </c>
      <c r="K32" s="6"/>
      <c r="L32" s="6" t="s">
        <v>165</v>
      </c>
      <c r="M32" s="6"/>
      <c r="N32" s="6"/>
      <c r="O32" s="4"/>
      <c r="P32" s="4"/>
      <c r="Q32" s="101"/>
      <c r="R32" s="101"/>
      <c r="S32" s="101"/>
      <c r="T32" s="4"/>
      <c r="U32" s="4"/>
      <c r="V32" s="4"/>
      <c r="W32" s="4"/>
      <c r="X32" s="4"/>
      <c r="Y32" s="4"/>
      <c r="Z32" s="101"/>
      <c r="AA32" s="101"/>
      <c r="AB32" s="101"/>
      <c r="AC32" s="4"/>
      <c r="AD32" s="4"/>
      <c r="AE32" s="4"/>
      <c r="AF32" s="4"/>
      <c r="AG32" s="101"/>
      <c r="AH32" s="101"/>
      <c r="AI32" s="101"/>
      <c r="AJ32" s="4"/>
      <c r="AK32" s="90">
        <f t="shared" si="2"/>
        <v>22.5</v>
      </c>
      <c r="AN32" s="4"/>
    </row>
    <row r="33" spans="1:40" ht="14.25" customHeight="1" x14ac:dyDescent="0.25">
      <c r="A33" s="83"/>
      <c r="B33" s="83"/>
      <c r="C33" s="83"/>
      <c r="D33" s="88" t="s">
        <v>167</v>
      </c>
      <c r="E33" s="59"/>
      <c r="F33" s="59"/>
      <c r="G33" s="83"/>
      <c r="H33" s="62"/>
      <c r="I33" s="62"/>
      <c r="J33" s="62"/>
      <c r="K33" s="6"/>
      <c r="L33" s="6"/>
      <c r="M33" s="6"/>
      <c r="N33" s="6"/>
      <c r="O33" s="4"/>
      <c r="P33" s="4"/>
      <c r="Q33" s="62">
        <v>4</v>
      </c>
      <c r="R33" s="62"/>
      <c r="S33" s="62">
        <v>5</v>
      </c>
      <c r="T33" s="4"/>
      <c r="U33" s="4"/>
      <c r="V33" s="4"/>
      <c r="W33" s="4"/>
      <c r="X33" s="4"/>
      <c r="Y33" s="4"/>
      <c r="Z33" s="101"/>
      <c r="AA33" s="101"/>
      <c r="AB33" s="101"/>
      <c r="AC33" s="4"/>
      <c r="AD33" s="4"/>
      <c r="AE33" s="4"/>
      <c r="AF33" s="4"/>
      <c r="AG33" s="101"/>
      <c r="AH33" s="101"/>
      <c r="AI33" s="101"/>
      <c r="AJ33" s="4"/>
      <c r="AK33" s="90">
        <f t="shared" si="2"/>
        <v>20</v>
      </c>
      <c r="AN33" s="4"/>
    </row>
    <row r="34" spans="1:40" ht="14.25" customHeight="1" x14ac:dyDescent="0.25">
      <c r="A34" s="83"/>
      <c r="B34" s="83"/>
      <c r="C34" s="83"/>
      <c r="D34" s="88" t="s">
        <v>169</v>
      </c>
      <c r="E34" s="59"/>
      <c r="F34" s="59"/>
      <c r="G34" s="83"/>
      <c r="H34" s="62"/>
      <c r="I34" s="62"/>
      <c r="J34" s="62"/>
      <c r="K34" s="6"/>
      <c r="L34" s="6"/>
      <c r="M34" s="6"/>
      <c r="N34" s="6"/>
      <c r="O34" s="4"/>
      <c r="P34" s="4"/>
      <c r="Q34" s="101"/>
      <c r="R34" s="101"/>
      <c r="S34" s="101"/>
      <c r="T34" s="4"/>
      <c r="U34" s="4"/>
      <c r="V34" s="4"/>
      <c r="W34" s="4"/>
      <c r="X34" s="4"/>
      <c r="Y34" s="4"/>
      <c r="Z34" s="62">
        <v>4</v>
      </c>
      <c r="AA34" s="62"/>
      <c r="AB34" s="62">
        <v>5</v>
      </c>
      <c r="AC34" s="4"/>
      <c r="AD34" s="4"/>
      <c r="AE34" s="4"/>
      <c r="AF34" s="4"/>
      <c r="AG34" s="101"/>
      <c r="AH34" s="101"/>
      <c r="AI34" s="101"/>
      <c r="AJ34" s="4"/>
      <c r="AK34" s="90">
        <f t="shared" si="2"/>
        <v>20</v>
      </c>
      <c r="AN34" s="4"/>
    </row>
    <row r="35" spans="1:40" ht="14.25" customHeight="1" x14ac:dyDescent="0.25">
      <c r="A35" s="83"/>
      <c r="B35" s="83"/>
      <c r="C35" s="83"/>
      <c r="D35" s="88" t="s">
        <v>170</v>
      </c>
      <c r="E35" s="59"/>
      <c r="F35" s="59"/>
      <c r="G35" s="83"/>
      <c r="H35" s="62"/>
      <c r="I35" s="62"/>
      <c r="J35" s="62"/>
      <c r="K35" s="6"/>
      <c r="L35" s="6"/>
      <c r="M35" s="6"/>
      <c r="N35" s="6"/>
      <c r="O35" s="4"/>
      <c r="P35" s="4"/>
      <c r="Q35" s="101"/>
      <c r="R35" s="101"/>
      <c r="S35" s="101"/>
      <c r="T35" s="4"/>
      <c r="U35" s="4"/>
      <c r="V35" s="4"/>
      <c r="W35" s="4"/>
      <c r="X35" s="4"/>
      <c r="Y35" s="4"/>
      <c r="Z35" s="101"/>
      <c r="AA35" s="101"/>
      <c r="AB35" s="101"/>
      <c r="AC35" s="4"/>
      <c r="AD35" s="4"/>
      <c r="AE35" s="4"/>
      <c r="AF35" s="4"/>
      <c r="AG35" s="62">
        <v>4</v>
      </c>
      <c r="AH35" s="62"/>
      <c r="AI35" s="62">
        <v>5</v>
      </c>
      <c r="AJ35" s="4"/>
      <c r="AK35" s="90">
        <f t="shared" si="2"/>
        <v>20</v>
      </c>
      <c r="AN35" s="4"/>
    </row>
    <row r="36" spans="1:40" ht="14.25" customHeight="1" x14ac:dyDescent="0.25">
      <c r="A36" s="83"/>
      <c r="B36" s="83"/>
      <c r="C36" s="83"/>
      <c r="D36" s="88" t="s">
        <v>171</v>
      </c>
      <c r="E36" s="59"/>
      <c r="F36" s="59"/>
      <c r="G36" s="83"/>
      <c r="H36" s="62">
        <v>4</v>
      </c>
      <c r="I36" s="62"/>
      <c r="J36" s="62">
        <v>5</v>
      </c>
      <c r="K36" s="6"/>
      <c r="L36" s="6"/>
      <c r="M36" s="6"/>
      <c r="N36" s="6"/>
      <c r="O36" s="4"/>
      <c r="P36" s="4"/>
      <c r="Q36" s="101"/>
      <c r="R36" s="101"/>
      <c r="S36" s="101"/>
      <c r="T36" s="4"/>
      <c r="U36" s="4"/>
      <c r="V36" s="4"/>
      <c r="W36" s="4"/>
      <c r="X36" s="4"/>
      <c r="Y36" s="4"/>
      <c r="Z36" s="101"/>
      <c r="AA36" s="101"/>
      <c r="AB36" s="101"/>
      <c r="AC36" s="4"/>
      <c r="AD36" s="4"/>
      <c r="AE36" s="4"/>
      <c r="AF36" s="4"/>
      <c r="AG36" s="101"/>
      <c r="AH36" s="101"/>
      <c r="AI36" s="101"/>
      <c r="AJ36" s="4"/>
      <c r="AK36" s="90">
        <f t="shared" si="2"/>
        <v>20</v>
      </c>
      <c r="AN36" s="4"/>
    </row>
    <row r="37" spans="1:40" ht="14.25" customHeight="1" x14ac:dyDescent="0.25">
      <c r="A37" s="83"/>
      <c r="B37" s="83"/>
      <c r="C37" s="83"/>
      <c r="D37" s="88" t="s">
        <v>172</v>
      </c>
      <c r="E37" s="59"/>
      <c r="F37" s="59"/>
      <c r="G37" s="83"/>
      <c r="H37" s="62"/>
      <c r="I37" s="62"/>
      <c r="J37" s="62"/>
      <c r="K37" s="6"/>
      <c r="L37" s="6"/>
      <c r="M37" s="6"/>
      <c r="N37" s="6"/>
      <c r="O37" s="4"/>
      <c r="P37" s="4"/>
      <c r="Q37" s="62">
        <v>4</v>
      </c>
      <c r="R37" s="62"/>
      <c r="S37" s="62">
        <v>5</v>
      </c>
      <c r="T37" s="4"/>
      <c r="U37" s="4"/>
      <c r="V37" s="4"/>
      <c r="W37" s="4"/>
      <c r="X37" s="4"/>
      <c r="Y37" s="4"/>
      <c r="Z37" s="101"/>
      <c r="AA37" s="101"/>
      <c r="AB37" s="101"/>
      <c r="AC37" s="4"/>
      <c r="AD37" s="4"/>
      <c r="AE37" s="4"/>
      <c r="AF37" s="4"/>
      <c r="AG37" s="101"/>
      <c r="AH37" s="101"/>
      <c r="AI37" s="101"/>
      <c r="AJ37" s="4"/>
      <c r="AK37" s="90">
        <f t="shared" si="2"/>
        <v>20</v>
      </c>
      <c r="AN37" s="4"/>
    </row>
    <row r="38" spans="1:40" ht="14.25" customHeight="1" x14ac:dyDescent="0.25">
      <c r="A38" s="83"/>
      <c r="B38" s="83"/>
      <c r="C38" s="83"/>
      <c r="D38" s="88" t="s">
        <v>173</v>
      </c>
      <c r="E38" s="59"/>
      <c r="F38" s="59"/>
      <c r="G38" s="83"/>
      <c r="H38" s="62"/>
      <c r="I38" s="62"/>
      <c r="J38" s="62"/>
      <c r="K38" s="6"/>
      <c r="L38" s="6"/>
      <c r="M38" s="6"/>
      <c r="N38" s="6"/>
      <c r="O38" s="4"/>
      <c r="P38" s="4"/>
      <c r="Q38" s="101"/>
      <c r="R38" s="101"/>
      <c r="S38" s="101"/>
      <c r="T38" s="4"/>
      <c r="U38" s="4"/>
      <c r="V38" s="4"/>
      <c r="W38" s="4"/>
      <c r="X38" s="4"/>
      <c r="Y38" s="4"/>
      <c r="Z38" s="62">
        <v>4</v>
      </c>
      <c r="AA38" s="62"/>
      <c r="AB38" s="62">
        <v>5</v>
      </c>
      <c r="AC38" s="4"/>
      <c r="AD38" s="4"/>
      <c r="AE38" s="4"/>
      <c r="AF38" s="4"/>
      <c r="AG38" s="101"/>
      <c r="AH38" s="101"/>
      <c r="AI38" s="101"/>
      <c r="AJ38" s="4"/>
      <c r="AK38" s="90">
        <f t="shared" si="2"/>
        <v>20</v>
      </c>
      <c r="AN38" s="4"/>
    </row>
    <row r="39" spans="1:40" ht="14.25" customHeight="1" x14ac:dyDescent="0.25">
      <c r="A39" s="83"/>
      <c r="B39" s="83"/>
      <c r="C39" s="83"/>
      <c r="D39" s="88" t="s">
        <v>174</v>
      </c>
      <c r="E39" s="59"/>
      <c r="F39" s="59"/>
      <c r="G39" s="83"/>
      <c r="H39" s="62"/>
      <c r="I39" s="62"/>
      <c r="J39" s="62"/>
      <c r="K39" s="6"/>
      <c r="L39" s="6"/>
      <c r="M39" s="6"/>
      <c r="N39" s="6"/>
      <c r="O39" s="4"/>
      <c r="P39" s="4"/>
      <c r="Q39" s="101"/>
      <c r="R39" s="101"/>
      <c r="S39" s="101"/>
      <c r="T39" s="4"/>
      <c r="U39" s="4"/>
      <c r="V39" s="4"/>
      <c r="W39" s="4"/>
      <c r="X39" s="4"/>
      <c r="Y39" s="4"/>
      <c r="Z39" s="101"/>
      <c r="AA39" s="101"/>
      <c r="AB39" s="101"/>
      <c r="AC39" s="4"/>
      <c r="AD39" s="4"/>
      <c r="AE39" s="4"/>
      <c r="AF39" s="4"/>
      <c r="AG39" s="62">
        <v>4</v>
      </c>
      <c r="AH39" s="62"/>
      <c r="AI39" s="62">
        <v>5</v>
      </c>
      <c r="AJ39" s="4"/>
      <c r="AK39" s="90">
        <f t="shared" si="2"/>
        <v>20</v>
      </c>
      <c r="AN39" s="4"/>
    </row>
    <row r="40" spans="1:40" ht="14.25" customHeight="1" x14ac:dyDescent="0.25">
      <c r="A40" s="83"/>
      <c r="B40" s="83"/>
      <c r="C40" s="83"/>
      <c r="D40" s="88" t="s">
        <v>176</v>
      </c>
      <c r="E40" s="59"/>
      <c r="F40" s="59"/>
      <c r="G40" s="83"/>
      <c r="H40" s="62">
        <v>4</v>
      </c>
      <c r="I40" s="62"/>
      <c r="J40" s="62">
        <v>5</v>
      </c>
      <c r="K40" s="6"/>
      <c r="L40" s="6"/>
      <c r="M40" s="6"/>
      <c r="N40" s="6"/>
      <c r="O40" s="4"/>
      <c r="P40" s="4"/>
      <c r="Q40" s="101"/>
      <c r="R40" s="101"/>
      <c r="S40" s="101"/>
      <c r="T40" s="4"/>
      <c r="U40" s="4"/>
      <c r="V40" s="4"/>
      <c r="W40" s="4"/>
      <c r="X40" s="4"/>
      <c r="Y40" s="4"/>
      <c r="Z40" s="101"/>
      <c r="AA40" s="101"/>
      <c r="AB40" s="101"/>
      <c r="AC40" s="4"/>
      <c r="AD40" s="4"/>
      <c r="AE40" s="4"/>
      <c r="AF40" s="4"/>
      <c r="AG40" s="101"/>
      <c r="AH40" s="101"/>
      <c r="AI40" s="101"/>
      <c r="AJ40" s="4"/>
      <c r="AK40" s="90">
        <f t="shared" si="2"/>
        <v>20</v>
      </c>
      <c r="AN40" s="4"/>
    </row>
    <row r="41" spans="1:40" ht="14.25" customHeight="1" x14ac:dyDescent="0.25">
      <c r="A41" s="83"/>
      <c r="B41" s="83"/>
      <c r="C41" s="83"/>
      <c r="D41" s="88" t="s">
        <v>184</v>
      </c>
      <c r="E41" s="59"/>
      <c r="F41" s="59"/>
      <c r="G41" s="83"/>
      <c r="H41" s="62"/>
      <c r="I41" s="62"/>
      <c r="J41" s="62"/>
      <c r="K41" s="6"/>
      <c r="L41" s="6"/>
      <c r="M41" s="6"/>
      <c r="N41" s="6"/>
      <c r="O41" s="4"/>
      <c r="P41" s="4"/>
      <c r="Q41" s="62">
        <v>4</v>
      </c>
      <c r="R41" s="62"/>
      <c r="S41" s="62">
        <v>5</v>
      </c>
      <c r="T41" s="4"/>
      <c r="U41" s="4"/>
      <c r="V41" s="4"/>
      <c r="W41" s="4"/>
      <c r="X41" s="4"/>
      <c r="Y41" s="4"/>
      <c r="Z41" s="101"/>
      <c r="AA41" s="101"/>
      <c r="AB41" s="101"/>
      <c r="AC41" s="4"/>
      <c r="AD41" s="4"/>
      <c r="AE41" s="4"/>
      <c r="AF41" s="4"/>
      <c r="AG41" s="101"/>
      <c r="AH41" s="101"/>
      <c r="AI41" s="101"/>
      <c r="AJ41" s="4"/>
      <c r="AK41" s="90">
        <f t="shared" si="2"/>
        <v>20</v>
      </c>
      <c r="AN41" s="4"/>
    </row>
    <row r="42" spans="1:40" ht="14.25" customHeight="1" x14ac:dyDescent="0.25">
      <c r="A42" s="4"/>
      <c r="B42" s="4"/>
      <c r="C42" s="4"/>
      <c r="D42" s="88" t="s">
        <v>185</v>
      </c>
      <c r="E42" s="59"/>
      <c r="F42" s="59"/>
      <c r="G42" s="4"/>
      <c r="H42" s="62"/>
      <c r="I42" s="62"/>
      <c r="J42" s="62"/>
      <c r="K42" s="6"/>
      <c r="L42" s="6"/>
      <c r="M42" s="6"/>
      <c r="N42" s="6"/>
      <c r="O42" s="4"/>
      <c r="P42" s="4"/>
      <c r="Q42" s="101"/>
      <c r="R42" s="101"/>
      <c r="S42" s="101"/>
      <c r="T42" s="4"/>
      <c r="U42" s="4"/>
      <c r="V42" s="4"/>
      <c r="W42" s="4"/>
      <c r="X42" s="4"/>
      <c r="Y42" s="4"/>
      <c r="Z42" s="62">
        <v>4</v>
      </c>
      <c r="AA42" s="62"/>
      <c r="AB42" s="62">
        <v>5</v>
      </c>
      <c r="AC42" s="4"/>
      <c r="AD42" s="4"/>
      <c r="AE42" s="4"/>
      <c r="AF42" s="4"/>
      <c r="AG42" s="101"/>
      <c r="AH42" s="101"/>
      <c r="AI42" s="101"/>
      <c r="AJ42" s="4"/>
      <c r="AK42" s="90">
        <f t="shared" si="2"/>
        <v>20</v>
      </c>
      <c r="AN42" s="4"/>
    </row>
    <row r="43" spans="1:40" ht="14.25" customHeight="1" x14ac:dyDescent="0.25">
      <c r="A43" s="4"/>
      <c r="B43" s="4"/>
      <c r="C43" s="4"/>
      <c r="D43" s="88" t="s">
        <v>186</v>
      </c>
      <c r="E43" s="59"/>
      <c r="F43" s="59"/>
      <c r="G43" s="4"/>
      <c r="H43" s="62"/>
      <c r="I43" s="62"/>
      <c r="J43" s="62"/>
      <c r="K43" s="6"/>
      <c r="L43" s="6"/>
      <c r="M43" s="6"/>
      <c r="N43" s="6"/>
      <c r="O43" s="4"/>
      <c r="P43" s="4"/>
      <c r="Q43" s="101"/>
      <c r="R43" s="101"/>
      <c r="S43" s="101"/>
      <c r="T43" s="4"/>
      <c r="U43" s="4"/>
      <c r="V43" s="4"/>
      <c r="W43" s="4"/>
      <c r="X43" s="4"/>
      <c r="Y43" s="4"/>
      <c r="Z43" s="101"/>
      <c r="AA43" s="101"/>
      <c r="AB43" s="101"/>
      <c r="AC43" s="4"/>
      <c r="AD43" s="4"/>
      <c r="AE43" s="4"/>
      <c r="AF43" s="4"/>
      <c r="AG43" s="62">
        <v>4</v>
      </c>
      <c r="AH43" s="62"/>
      <c r="AI43" s="62">
        <v>5</v>
      </c>
      <c r="AJ43" s="4"/>
      <c r="AK43" s="90">
        <f t="shared" si="2"/>
        <v>20</v>
      </c>
      <c r="AN43" s="4"/>
    </row>
    <row r="44" spans="1:40" ht="14.25" customHeight="1" x14ac:dyDescent="0.25">
      <c r="A44" s="4"/>
      <c r="B44" s="4"/>
      <c r="C44" s="4"/>
      <c r="D44" s="88" t="s">
        <v>191</v>
      </c>
      <c r="E44" s="59"/>
      <c r="F44" s="59"/>
      <c r="G44" s="4"/>
      <c r="H44" s="62">
        <v>4</v>
      </c>
      <c r="I44" s="62"/>
      <c r="J44" s="62">
        <v>4</v>
      </c>
      <c r="K44" s="6"/>
      <c r="L44" s="6"/>
      <c r="M44" s="6"/>
      <c r="N44" s="6"/>
      <c r="O44" s="4"/>
      <c r="P44" s="4"/>
      <c r="Q44" s="101"/>
      <c r="R44" s="101"/>
      <c r="S44" s="101"/>
      <c r="T44" s="4"/>
      <c r="U44" s="4"/>
      <c r="V44" s="4"/>
      <c r="W44" s="4"/>
      <c r="X44" s="4"/>
      <c r="Y44" s="4"/>
      <c r="Z44" s="101"/>
      <c r="AA44" s="101"/>
      <c r="AB44" s="101"/>
      <c r="AC44" s="4"/>
      <c r="AD44" s="4"/>
      <c r="AE44" s="4"/>
      <c r="AF44" s="4"/>
      <c r="AG44" s="101"/>
      <c r="AH44" s="101"/>
      <c r="AI44" s="101"/>
      <c r="AJ44" s="4"/>
      <c r="AK44" s="90">
        <f t="shared" si="2"/>
        <v>16</v>
      </c>
      <c r="AN44" s="4"/>
    </row>
    <row r="45" spans="1:40" ht="14.25" customHeight="1" x14ac:dyDescent="0.25">
      <c r="A45" s="4"/>
      <c r="B45" s="4"/>
      <c r="C45" s="4"/>
      <c r="D45" s="88" t="s">
        <v>192</v>
      </c>
      <c r="E45" s="59"/>
      <c r="F45" s="59"/>
      <c r="G45" s="4"/>
      <c r="H45" s="62"/>
      <c r="I45" s="62"/>
      <c r="J45" s="62"/>
      <c r="K45" s="6"/>
      <c r="L45" s="6"/>
      <c r="M45" s="6"/>
      <c r="N45" s="6"/>
      <c r="O45" s="4"/>
      <c r="P45" s="4"/>
      <c r="Q45" s="62">
        <v>4</v>
      </c>
      <c r="R45" s="62"/>
      <c r="S45" s="62">
        <v>4</v>
      </c>
      <c r="T45" s="4"/>
      <c r="U45" s="4"/>
      <c r="V45" s="4"/>
      <c r="W45" s="4"/>
      <c r="X45" s="4"/>
      <c r="Y45" s="4"/>
      <c r="Z45" s="101"/>
      <c r="AA45" s="101"/>
      <c r="AB45" s="101"/>
      <c r="AC45" s="4"/>
      <c r="AD45" s="4"/>
      <c r="AE45" s="4"/>
      <c r="AF45" s="4"/>
      <c r="AG45" s="101"/>
      <c r="AH45" s="101"/>
      <c r="AI45" s="101"/>
      <c r="AJ45" s="4"/>
      <c r="AK45" s="90">
        <f t="shared" si="2"/>
        <v>16</v>
      </c>
      <c r="AN45" s="4"/>
    </row>
    <row r="46" spans="1:40" ht="14.25" customHeight="1" x14ac:dyDescent="0.25">
      <c r="A46" s="4"/>
      <c r="B46" s="4"/>
      <c r="C46" s="4"/>
      <c r="D46" s="88" t="s">
        <v>193</v>
      </c>
      <c r="E46" s="59"/>
      <c r="F46" s="59"/>
      <c r="G46" s="4"/>
      <c r="H46" s="62"/>
      <c r="I46" s="62"/>
      <c r="J46" s="62"/>
      <c r="K46" s="6"/>
      <c r="L46" s="6"/>
      <c r="M46" s="6"/>
      <c r="N46" s="6"/>
      <c r="O46" s="4"/>
      <c r="P46" s="4"/>
      <c r="Q46" s="101"/>
      <c r="R46" s="101"/>
      <c r="S46" s="101"/>
      <c r="T46" s="4"/>
      <c r="U46" s="4"/>
      <c r="V46" s="4"/>
      <c r="W46" s="4"/>
      <c r="X46" s="4"/>
      <c r="Y46" s="4"/>
      <c r="Z46" s="62">
        <v>4</v>
      </c>
      <c r="AA46" s="62"/>
      <c r="AB46" s="62">
        <v>4</v>
      </c>
      <c r="AC46" s="4"/>
      <c r="AD46" s="4"/>
      <c r="AE46" s="4"/>
      <c r="AF46" s="4"/>
      <c r="AG46" s="101"/>
      <c r="AH46" s="101"/>
      <c r="AI46" s="101"/>
      <c r="AJ46" s="4"/>
      <c r="AK46" s="90">
        <f t="shared" si="2"/>
        <v>16</v>
      </c>
      <c r="AN46" s="4"/>
    </row>
    <row r="47" spans="1:40" ht="14.25" customHeight="1" x14ac:dyDescent="0.25">
      <c r="A47" s="4"/>
      <c r="B47" s="4"/>
      <c r="C47" s="4"/>
      <c r="D47" s="88" t="s">
        <v>194</v>
      </c>
      <c r="E47" s="59"/>
      <c r="F47" s="59"/>
      <c r="G47" s="4"/>
      <c r="H47" s="62"/>
      <c r="I47" s="62"/>
      <c r="J47" s="62"/>
      <c r="K47" s="6"/>
      <c r="L47" s="6"/>
      <c r="M47" s="6"/>
      <c r="N47" s="6"/>
      <c r="O47" s="4"/>
      <c r="P47" s="4"/>
      <c r="Q47" s="101"/>
      <c r="R47" s="101"/>
      <c r="S47" s="101"/>
      <c r="T47" s="4"/>
      <c r="U47" s="4"/>
      <c r="V47" s="4"/>
      <c r="W47" s="4"/>
      <c r="X47" s="4"/>
      <c r="Y47" s="4"/>
      <c r="Z47" s="62"/>
      <c r="AA47" s="62"/>
      <c r="AB47" s="62"/>
      <c r="AC47" s="4"/>
      <c r="AD47" s="4"/>
      <c r="AE47" s="4"/>
      <c r="AF47" s="4"/>
      <c r="AG47" s="62">
        <v>4</v>
      </c>
      <c r="AH47" s="62"/>
      <c r="AI47" s="62">
        <v>4</v>
      </c>
      <c r="AJ47" s="4"/>
      <c r="AK47" s="90">
        <f t="shared" si="2"/>
        <v>16</v>
      </c>
      <c r="AN47" s="4"/>
    </row>
    <row r="48" spans="1:40" ht="14.25" customHeight="1" x14ac:dyDescent="0.25">
      <c r="A48" s="4"/>
      <c r="B48" s="4"/>
      <c r="C48" s="4"/>
      <c r="D48" s="88" t="s">
        <v>195</v>
      </c>
      <c r="E48" s="59"/>
      <c r="F48" s="59"/>
      <c r="G48" s="4"/>
      <c r="H48" s="62">
        <v>4</v>
      </c>
      <c r="I48" s="62"/>
      <c r="J48" s="62">
        <v>2</v>
      </c>
      <c r="K48" s="6"/>
      <c r="L48" s="6"/>
      <c r="M48" s="6"/>
      <c r="N48" s="6"/>
      <c r="O48" s="4"/>
      <c r="P48" s="4"/>
      <c r="Q48" s="101"/>
      <c r="R48" s="101"/>
      <c r="S48" s="101"/>
      <c r="T48" s="4"/>
      <c r="U48" s="4"/>
      <c r="V48" s="4"/>
      <c r="W48" s="4"/>
      <c r="X48" s="4"/>
      <c r="Y48" s="4"/>
      <c r="Z48" s="62"/>
      <c r="AA48" s="62"/>
      <c r="AB48" s="62"/>
      <c r="AC48" s="4"/>
      <c r="AD48" s="4"/>
      <c r="AE48" s="4"/>
      <c r="AF48" s="4"/>
      <c r="AG48" s="62">
        <v>1</v>
      </c>
      <c r="AH48" s="62"/>
      <c r="AI48" s="62">
        <v>4</v>
      </c>
      <c r="AJ48" s="4"/>
      <c r="AK48" s="90">
        <f t="shared" si="2"/>
        <v>12</v>
      </c>
      <c r="AN48" s="4"/>
    </row>
    <row r="49" spans="1:40" ht="14.25" customHeight="1" x14ac:dyDescent="0.25">
      <c r="A49" s="4"/>
      <c r="B49" s="4"/>
      <c r="C49" s="4"/>
      <c r="D49" s="88" t="s">
        <v>196</v>
      </c>
      <c r="E49" s="59"/>
      <c r="F49" s="59"/>
      <c r="G49" s="4"/>
      <c r="H49" s="62"/>
      <c r="I49" s="62"/>
      <c r="J49" s="62"/>
      <c r="K49" s="6"/>
      <c r="L49" s="6"/>
      <c r="M49" s="6"/>
      <c r="N49" s="6"/>
      <c r="O49" s="4"/>
      <c r="P49" s="4"/>
      <c r="Q49" s="62">
        <v>4</v>
      </c>
      <c r="R49" s="62"/>
      <c r="S49" s="62">
        <v>2</v>
      </c>
      <c r="T49" s="4"/>
      <c r="U49" s="4"/>
      <c r="V49" s="4"/>
      <c r="W49" s="4"/>
      <c r="X49" s="4"/>
      <c r="Y49" s="4"/>
      <c r="Z49" s="62"/>
      <c r="AA49" s="62"/>
      <c r="AB49" s="62"/>
      <c r="AC49" s="4"/>
      <c r="AD49" s="4"/>
      <c r="AE49" s="4"/>
      <c r="AF49" s="4"/>
      <c r="AG49" s="62">
        <v>1</v>
      </c>
      <c r="AH49" s="62"/>
      <c r="AI49" s="62">
        <v>4</v>
      </c>
      <c r="AJ49" s="4"/>
      <c r="AK49" s="90">
        <f t="shared" si="2"/>
        <v>12</v>
      </c>
      <c r="AN49" s="4"/>
    </row>
    <row r="50" spans="1:40" ht="14.25" customHeight="1" x14ac:dyDescent="0.25">
      <c r="A50" s="4"/>
      <c r="B50" s="4"/>
      <c r="C50" s="4"/>
      <c r="D50" s="88" t="s">
        <v>197</v>
      </c>
      <c r="E50" s="59"/>
      <c r="F50" s="59"/>
      <c r="G50" s="4"/>
      <c r="H50" s="62"/>
      <c r="I50" s="62"/>
      <c r="J50" s="62"/>
      <c r="K50" s="6"/>
      <c r="L50" s="6"/>
      <c r="M50" s="6"/>
      <c r="N50" s="6"/>
      <c r="O50" s="4"/>
      <c r="P50" s="4"/>
      <c r="Q50" s="101"/>
      <c r="R50" s="101"/>
      <c r="S50" s="101"/>
      <c r="T50" s="4"/>
      <c r="U50" s="4"/>
      <c r="V50" s="4"/>
      <c r="W50" s="4"/>
      <c r="X50" s="4"/>
      <c r="Y50" s="4"/>
      <c r="Z50" s="62">
        <v>4</v>
      </c>
      <c r="AA50" s="62"/>
      <c r="AB50" s="62">
        <v>2</v>
      </c>
      <c r="AC50" s="4"/>
      <c r="AD50" s="4"/>
      <c r="AE50" s="4"/>
      <c r="AF50" s="4"/>
      <c r="AG50" s="62">
        <v>1</v>
      </c>
      <c r="AH50" s="62"/>
      <c r="AI50" s="62">
        <v>4</v>
      </c>
      <c r="AJ50" s="4"/>
      <c r="AK50" s="90">
        <f t="shared" si="2"/>
        <v>12</v>
      </c>
      <c r="AN50" s="4"/>
    </row>
    <row r="51" spans="1:40" ht="14.25" customHeight="1" x14ac:dyDescent="0.25">
      <c r="A51" s="4"/>
      <c r="B51" s="4"/>
      <c r="C51" s="4"/>
      <c r="D51" s="88" t="s">
        <v>198</v>
      </c>
      <c r="E51" s="59"/>
      <c r="F51" s="59"/>
      <c r="G51" s="4"/>
      <c r="H51" s="62"/>
      <c r="I51" s="62"/>
      <c r="J51" s="62"/>
      <c r="K51" s="6"/>
      <c r="L51" s="6"/>
      <c r="M51" s="6"/>
      <c r="N51" s="6"/>
      <c r="O51" s="4"/>
      <c r="P51" s="4"/>
      <c r="Q51" s="101"/>
      <c r="R51" s="101"/>
      <c r="S51" s="101"/>
      <c r="T51" s="4"/>
      <c r="U51" s="4"/>
      <c r="V51" s="4"/>
      <c r="W51" s="4"/>
      <c r="X51" s="4"/>
      <c r="Y51" s="4"/>
      <c r="Z51" s="62"/>
      <c r="AA51" s="62"/>
      <c r="AB51" s="62"/>
      <c r="AC51" s="4"/>
      <c r="AD51" s="4"/>
      <c r="AE51" s="4"/>
      <c r="AF51" s="4"/>
      <c r="AG51" s="62">
        <v>3</v>
      </c>
      <c r="AH51" s="62"/>
      <c r="AI51" s="62">
        <v>4</v>
      </c>
      <c r="AJ51" s="4"/>
      <c r="AK51" s="90">
        <f t="shared" si="2"/>
        <v>12</v>
      </c>
      <c r="AN51" s="4"/>
    </row>
    <row r="52" spans="1:40" ht="14.25" customHeight="1" x14ac:dyDescent="0.25">
      <c r="A52" s="4"/>
      <c r="B52" s="4"/>
      <c r="C52" s="4"/>
      <c r="D52" s="117" t="s">
        <v>206</v>
      </c>
      <c r="E52" s="59"/>
      <c r="F52" s="59"/>
      <c r="G52" s="4"/>
      <c r="H52" s="62">
        <v>4</v>
      </c>
      <c r="I52" s="62"/>
      <c r="J52" s="62">
        <v>2</v>
      </c>
      <c r="K52" s="6"/>
      <c r="L52" s="6"/>
      <c r="M52" s="6"/>
      <c r="N52" s="6"/>
      <c r="O52" s="4"/>
      <c r="P52" s="4"/>
      <c r="Q52" s="62">
        <v>4</v>
      </c>
      <c r="R52" s="62"/>
      <c r="S52" s="62">
        <v>2</v>
      </c>
      <c r="T52" s="4"/>
      <c r="U52" s="4"/>
      <c r="V52" s="4"/>
      <c r="W52" s="4"/>
      <c r="X52" s="4"/>
      <c r="Y52" s="4"/>
      <c r="Z52" s="62"/>
      <c r="AA52" s="62"/>
      <c r="AB52" s="62"/>
      <c r="AC52" s="4"/>
      <c r="AD52" s="4"/>
      <c r="AE52" s="4"/>
      <c r="AF52" s="4"/>
      <c r="AG52" s="62"/>
      <c r="AH52" s="62"/>
      <c r="AI52" s="62"/>
      <c r="AJ52" s="4"/>
      <c r="AK52" s="90">
        <f t="shared" si="2"/>
        <v>16</v>
      </c>
      <c r="AN52" s="4"/>
    </row>
    <row r="53" spans="1:40" ht="14.25" customHeight="1" x14ac:dyDescent="0.25">
      <c r="A53" s="4"/>
      <c r="B53" s="4"/>
      <c r="C53" s="11" t="s">
        <v>209</v>
      </c>
      <c r="D53" s="117"/>
      <c r="E53" s="59"/>
      <c r="F53" s="59"/>
      <c r="G53" s="4"/>
      <c r="H53" s="62"/>
      <c r="I53" s="62"/>
      <c r="J53" s="62"/>
      <c r="K53" s="6"/>
      <c r="L53" s="6"/>
      <c r="M53" s="6"/>
      <c r="N53" s="6"/>
      <c r="O53" s="4"/>
      <c r="P53" s="4"/>
      <c r="Q53" s="62"/>
      <c r="R53" s="62"/>
      <c r="S53" s="62"/>
      <c r="T53" s="4"/>
      <c r="U53" s="4"/>
      <c r="V53" s="4"/>
      <c r="W53" s="4"/>
      <c r="X53" s="4"/>
      <c r="Y53" s="4"/>
      <c r="Z53" s="62"/>
      <c r="AA53" s="62"/>
      <c r="AB53" s="62"/>
      <c r="AC53" s="4"/>
      <c r="AD53" s="4"/>
      <c r="AE53" s="4"/>
      <c r="AF53" s="4"/>
      <c r="AG53" s="62"/>
      <c r="AH53" s="62"/>
      <c r="AI53" s="62"/>
      <c r="AJ53" s="4"/>
      <c r="AK53" s="62"/>
      <c r="AN53" s="4"/>
    </row>
    <row r="54" spans="1:40" ht="14.25" customHeight="1" x14ac:dyDescent="0.25">
      <c r="A54" s="4"/>
      <c r="B54" s="4"/>
      <c r="C54" s="4"/>
      <c r="D54" s="88" t="s">
        <v>201</v>
      </c>
      <c r="E54" s="59"/>
      <c r="F54" s="59"/>
      <c r="G54" s="4"/>
      <c r="H54" s="62"/>
      <c r="I54" s="62"/>
      <c r="J54" s="62"/>
      <c r="K54" s="6"/>
      <c r="L54" s="6"/>
      <c r="M54" s="6"/>
      <c r="N54" s="6"/>
      <c r="O54" s="4"/>
      <c r="P54" s="4"/>
      <c r="Q54" s="62"/>
      <c r="R54" s="62"/>
      <c r="S54" s="62"/>
      <c r="T54" s="4"/>
      <c r="U54" s="4"/>
      <c r="V54" s="4"/>
      <c r="W54" s="4"/>
      <c r="X54" s="4"/>
      <c r="Y54" s="4"/>
      <c r="Z54" s="62">
        <v>4</v>
      </c>
      <c r="AA54" s="62"/>
      <c r="AB54" s="62">
        <v>4</v>
      </c>
      <c r="AC54" s="4"/>
      <c r="AD54" s="4"/>
      <c r="AE54" s="4"/>
      <c r="AF54" s="4"/>
      <c r="AG54" s="62"/>
      <c r="AH54" s="62"/>
      <c r="AI54" s="62"/>
      <c r="AJ54" s="4"/>
      <c r="AK54" s="90">
        <f t="shared" ref="AK54:AK61" si="3">(AG54*AI54)+(Z54*AB54)+(Q54*S54)+(H54*J54)</f>
        <v>16</v>
      </c>
      <c r="AN54" s="4"/>
    </row>
    <row r="55" spans="1:40" ht="14.25" customHeight="1" x14ac:dyDescent="0.25">
      <c r="A55" s="4"/>
      <c r="B55" s="4"/>
      <c r="C55" s="4"/>
      <c r="D55" s="88" t="s">
        <v>202</v>
      </c>
      <c r="E55" s="59"/>
      <c r="F55" s="59"/>
      <c r="G55" s="4"/>
      <c r="H55" s="62"/>
      <c r="I55" s="62"/>
      <c r="J55" s="62"/>
      <c r="K55" s="6"/>
      <c r="L55" s="6"/>
      <c r="M55" s="6"/>
      <c r="N55" s="6"/>
      <c r="O55" s="4"/>
      <c r="P55" s="4"/>
      <c r="Q55" s="62"/>
      <c r="R55" s="62"/>
      <c r="S55" s="62"/>
      <c r="T55" s="4"/>
      <c r="U55" s="4"/>
      <c r="V55" s="4"/>
      <c r="W55" s="4"/>
      <c r="X55" s="4"/>
      <c r="Y55" s="4"/>
      <c r="Z55" s="62"/>
      <c r="AA55" s="62"/>
      <c r="AB55" s="62"/>
      <c r="AC55" s="4"/>
      <c r="AD55" s="4"/>
      <c r="AE55" s="4"/>
      <c r="AF55" s="4"/>
      <c r="AG55" s="62">
        <v>3</v>
      </c>
      <c r="AH55" s="62"/>
      <c r="AI55" s="62">
        <v>4</v>
      </c>
      <c r="AJ55" s="4"/>
      <c r="AK55" s="90">
        <f t="shared" si="3"/>
        <v>12</v>
      </c>
      <c r="AN55" s="4"/>
    </row>
    <row r="56" spans="1:40" ht="31.5" customHeight="1" x14ac:dyDescent="0.25">
      <c r="A56" s="4"/>
      <c r="B56" s="4"/>
      <c r="C56" s="4"/>
      <c r="D56" s="88" t="s">
        <v>203</v>
      </c>
      <c r="E56" s="59"/>
      <c r="F56" s="59"/>
      <c r="G56" s="4"/>
      <c r="H56" s="62">
        <v>3</v>
      </c>
      <c r="I56" s="62"/>
      <c r="J56" s="62">
        <v>5</v>
      </c>
      <c r="K56" s="6"/>
      <c r="L56" s="6"/>
      <c r="M56" s="6"/>
      <c r="N56" s="6"/>
      <c r="O56" s="4"/>
      <c r="P56" s="4"/>
      <c r="Q56" s="62"/>
      <c r="R56" s="62"/>
      <c r="S56" s="62"/>
      <c r="T56" s="4"/>
      <c r="U56" s="4"/>
      <c r="V56" s="4"/>
      <c r="W56" s="4"/>
      <c r="X56" s="4"/>
      <c r="Y56" s="4"/>
      <c r="Z56" s="62"/>
      <c r="AA56" s="62"/>
      <c r="AB56" s="62"/>
      <c r="AC56" s="4"/>
      <c r="AD56" s="4"/>
      <c r="AE56" s="4"/>
      <c r="AF56" s="4"/>
      <c r="AG56" s="62"/>
      <c r="AH56" s="62"/>
      <c r="AI56" s="62"/>
      <c r="AJ56" s="4"/>
      <c r="AK56" s="116">
        <f t="shared" si="3"/>
        <v>15</v>
      </c>
      <c r="AN56" s="4"/>
    </row>
    <row r="57" spans="1:40" ht="31.5" customHeight="1" x14ac:dyDescent="0.25">
      <c r="A57" s="4"/>
      <c r="B57" s="4"/>
      <c r="C57" s="4"/>
      <c r="D57" s="88" t="s">
        <v>204</v>
      </c>
      <c r="E57" s="59"/>
      <c r="F57" s="59"/>
      <c r="G57" s="4"/>
      <c r="H57" s="62"/>
      <c r="I57" s="62"/>
      <c r="J57" s="62"/>
      <c r="K57" s="6"/>
      <c r="L57" s="6"/>
      <c r="M57" s="6"/>
      <c r="N57" s="6"/>
      <c r="O57" s="4"/>
      <c r="P57" s="4"/>
      <c r="Q57" s="62">
        <v>3</v>
      </c>
      <c r="R57" s="62"/>
      <c r="S57" s="62">
        <v>5</v>
      </c>
      <c r="T57" s="4"/>
      <c r="U57" s="4"/>
      <c r="V57" s="4"/>
      <c r="W57" s="4"/>
      <c r="X57" s="4"/>
      <c r="Y57" s="4"/>
      <c r="Z57" s="62"/>
      <c r="AA57" s="62"/>
      <c r="AB57" s="62"/>
      <c r="AC57" s="4"/>
      <c r="AD57" s="4"/>
      <c r="AE57" s="4"/>
      <c r="AF57" s="4"/>
      <c r="AG57" s="62"/>
      <c r="AH57" s="62"/>
      <c r="AI57" s="62"/>
      <c r="AJ57" s="4"/>
      <c r="AK57" s="116">
        <f t="shared" si="3"/>
        <v>15</v>
      </c>
      <c r="AN57" s="4"/>
    </row>
    <row r="58" spans="1:40" ht="21" customHeight="1" x14ac:dyDescent="0.25">
      <c r="A58" s="4"/>
      <c r="B58" s="4"/>
      <c r="C58" s="4"/>
      <c r="D58" s="88" t="s">
        <v>205</v>
      </c>
      <c r="E58" s="59"/>
      <c r="F58" s="59"/>
      <c r="G58" s="4"/>
      <c r="H58" s="62">
        <v>2</v>
      </c>
      <c r="I58" s="62"/>
      <c r="J58" s="62">
        <v>5</v>
      </c>
      <c r="K58" s="6"/>
      <c r="L58" s="6"/>
      <c r="M58" s="6"/>
      <c r="N58" s="6"/>
      <c r="O58" s="4"/>
      <c r="P58" s="4"/>
      <c r="Q58" s="62">
        <v>2</v>
      </c>
      <c r="R58" s="62"/>
      <c r="S58" s="62">
        <v>5</v>
      </c>
      <c r="T58" s="4"/>
      <c r="U58" s="4"/>
      <c r="V58" s="4"/>
      <c r="W58" s="4"/>
      <c r="X58" s="4"/>
      <c r="Y58" s="4"/>
      <c r="Z58" s="62"/>
      <c r="AA58" s="62"/>
      <c r="AB58" s="62"/>
      <c r="AC58" s="4"/>
      <c r="AD58" s="4"/>
      <c r="AE58" s="4"/>
      <c r="AF58" s="4"/>
      <c r="AG58" s="62"/>
      <c r="AH58" s="62"/>
      <c r="AI58" s="62"/>
      <c r="AJ58" s="4"/>
      <c r="AK58" s="116">
        <f t="shared" si="3"/>
        <v>20</v>
      </c>
      <c r="AN58" s="4"/>
    </row>
    <row r="59" spans="1:40" ht="14.25" customHeight="1" x14ac:dyDescent="0.25">
      <c r="A59" s="4"/>
      <c r="B59" s="4"/>
      <c r="C59" s="4"/>
      <c r="D59" s="88" t="s">
        <v>207</v>
      </c>
      <c r="E59" s="59"/>
      <c r="F59" s="59"/>
      <c r="G59" s="4"/>
      <c r="H59" s="62"/>
      <c r="I59" s="62"/>
      <c r="J59" s="62"/>
      <c r="K59" s="6"/>
      <c r="L59" s="6"/>
      <c r="M59" s="6"/>
      <c r="N59" s="6"/>
      <c r="O59" s="4"/>
      <c r="P59" s="4"/>
      <c r="Q59" s="62"/>
      <c r="R59" s="62"/>
      <c r="S59" s="62"/>
      <c r="T59" s="4"/>
      <c r="U59" s="4"/>
      <c r="V59" s="4"/>
      <c r="W59" s="4"/>
      <c r="X59" s="4"/>
      <c r="Y59" s="4"/>
      <c r="Z59" s="62">
        <v>2</v>
      </c>
      <c r="AA59" s="62"/>
      <c r="AB59" s="62">
        <v>2</v>
      </c>
      <c r="AC59" s="4"/>
      <c r="AD59" s="4"/>
      <c r="AE59" s="4"/>
      <c r="AF59" s="4"/>
      <c r="AG59" s="62">
        <v>2</v>
      </c>
      <c r="AH59" s="62"/>
      <c r="AI59" s="62">
        <v>2</v>
      </c>
      <c r="AJ59" s="4"/>
      <c r="AK59" s="116">
        <f t="shared" si="3"/>
        <v>8</v>
      </c>
      <c r="AN59" s="4"/>
    </row>
    <row r="60" spans="1:40" ht="21" customHeight="1" x14ac:dyDescent="0.25">
      <c r="A60" s="4"/>
      <c r="B60" s="4"/>
      <c r="C60" s="4"/>
      <c r="D60" s="117" t="s">
        <v>211</v>
      </c>
      <c r="E60" s="59"/>
      <c r="F60" s="59"/>
      <c r="G60" s="4"/>
      <c r="H60" s="119">
        <v>4</v>
      </c>
      <c r="I60" s="62"/>
      <c r="J60" s="119">
        <v>1</v>
      </c>
      <c r="K60" s="6"/>
      <c r="L60" s="6"/>
      <c r="M60" s="6"/>
      <c r="N60" s="6"/>
      <c r="O60" s="4"/>
      <c r="P60" s="4"/>
      <c r="Q60" s="119">
        <v>4</v>
      </c>
      <c r="R60" s="62"/>
      <c r="S60" s="119">
        <v>3</v>
      </c>
      <c r="T60" s="4"/>
      <c r="U60" s="4"/>
      <c r="V60" s="4"/>
      <c r="W60" s="4"/>
      <c r="X60" s="4"/>
      <c r="Y60" s="4"/>
      <c r="Z60" s="62"/>
      <c r="AA60" s="62"/>
      <c r="AB60" s="62"/>
      <c r="AC60" s="4"/>
      <c r="AD60" s="4"/>
      <c r="AE60" s="4"/>
      <c r="AF60" s="4"/>
      <c r="AG60" s="62"/>
      <c r="AH60" s="62"/>
      <c r="AI60" s="62"/>
      <c r="AJ60" s="4"/>
      <c r="AK60" s="90">
        <f t="shared" si="3"/>
        <v>16</v>
      </c>
      <c r="AN60" s="4"/>
    </row>
    <row r="61" spans="1:40" ht="14.25" customHeight="1" x14ac:dyDescent="0.25">
      <c r="A61" s="4"/>
      <c r="B61" s="4"/>
      <c r="C61" s="4"/>
      <c r="D61" s="117" t="s">
        <v>213</v>
      </c>
      <c r="E61" s="59"/>
      <c r="F61" s="59"/>
      <c r="G61" s="4"/>
      <c r="H61" s="62"/>
      <c r="I61" s="62"/>
      <c r="J61" s="62"/>
      <c r="K61" s="6"/>
      <c r="L61" s="6"/>
      <c r="M61" s="6"/>
      <c r="N61" s="6"/>
      <c r="O61" s="4"/>
      <c r="P61" s="4"/>
      <c r="Q61" s="101"/>
      <c r="R61" s="101"/>
      <c r="S61" s="101"/>
      <c r="T61" s="4"/>
      <c r="U61" s="4"/>
      <c r="V61" s="4"/>
      <c r="W61" s="4"/>
      <c r="X61" s="4"/>
      <c r="Y61" s="4"/>
      <c r="Z61" s="119">
        <v>4</v>
      </c>
      <c r="AA61" s="62"/>
      <c r="AB61" s="62">
        <v>2</v>
      </c>
      <c r="AC61" s="4"/>
      <c r="AD61" s="4"/>
      <c r="AE61" s="4"/>
      <c r="AF61" s="4"/>
      <c r="AG61" s="62"/>
      <c r="AH61" s="62"/>
      <c r="AI61" s="62"/>
      <c r="AJ61" s="4"/>
      <c r="AK61" s="90">
        <f t="shared" si="3"/>
        <v>8</v>
      </c>
      <c r="AN61" s="4"/>
    </row>
    <row r="62" spans="1:40" ht="14.25" customHeight="1" x14ac:dyDescent="0.25">
      <c r="A62" s="4"/>
      <c r="B62" s="4"/>
      <c r="C62" s="4"/>
      <c r="D62" s="24"/>
      <c r="E62" s="59"/>
      <c r="F62" s="59"/>
      <c r="G62" s="4"/>
      <c r="H62" s="6"/>
      <c r="I62" s="6"/>
      <c r="J62" s="6"/>
      <c r="K62" s="6"/>
      <c r="L62" s="6"/>
      <c r="M62" s="6"/>
      <c r="N62" s="6"/>
      <c r="O62" s="4"/>
      <c r="P62" s="4"/>
      <c r="Q62" s="4"/>
      <c r="R62" s="4"/>
      <c r="S62" s="4"/>
      <c r="T62" s="4"/>
      <c r="U62" s="4"/>
      <c r="V62" s="4"/>
      <c r="W62" s="4"/>
      <c r="X62" s="4"/>
      <c r="Y62" s="4"/>
      <c r="Z62" s="6"/>
      <c r="AA62" s="6"/>
      <c r="AB62" s="6"/>
      <c r="AC62" s="4"/>
      <c r="AD62" s="4"/>
      <c r="AE62" s="4"/>
      <c r="AF62" s="4"/>
      <c r="AG62" s="4"/>
      <c r="AH62" s="4"/>
      <c r="AI62" s="6"/>
      <c r="AJ62" s="6"/>
      <c r="AK62" s="6"/>
      <c r="AL62" s="4"/>
      <c r="AM62" s="6"/>
      <c r="AN62" s="4"/>
    </row>
    <row r="63" spans="1:40" ht="14.25" customHeight="1" x14ac:dyDescent="0.25">
      <c r="A63" s="4"/>
      <c r="B63" s="4"/>
      <c r="C63" s="4"/>
      <c r="D63" s="24"/>
      <c r="E63" s="59"/>
      <c r="F63" s="59"/>
      <c r="G63" s="4"/>
      <c r="H63" s="6"/>
      <c r="I63" s="6"/>
      <c r="J63" s="6"/>
      <c r="K63" s="6"/>
      <c r="L63" s="6"/>
      <c r="M63" s="6"/>
      <c r="N63" s="6"/>
      <c r="O63" s="4"/>
      <c r="P63" s="4"/>
      <c r="Q63" s="4"/>
      <c r="R63" s="4"/>
      <c r="S63" s="4"/>
      <c r="T63" s="4"/>
      <c r="U63" s="4"/>
      <c r="V63" s="4"/>
      <c r="W63" s="4"/>
      <c r="X63" s="4"/>
      <c r="Y63" s="4"/>
      <c r="Z63" s="6"/>
      <c r="AA63" s="6"/>
      <c r="AB63" s="6"/>
      <c r="AC63" s="4"/>
      <c r="AD63" s="4"/>
      <c r="AE63" s="4"/>
      <c r="AF63" s="4"/>
      <c r="AG63" s="4"/>
      <c r="AH63" s="4"/>
      <c r="AI63" s="6"/>
      <c r="AJ63" s="6"/>
      <c r="AK63" s="6"/>
      <c r="AL63" s="4"/>
      <c r="AM63" s="6"/>
      <c r="AN63" s="4"/>
    </row>
    <row r="64" spans="1:40" ht="14.25" customHeight="1" x14ac:dyDescent="0.25">
      <c r="A64" s="56"/>
      <c r="B64" s="56" t="s">
        <v>154</v>
      </c>
      <c r="C64" s="56"/>
      <c r="D64" s="30">
        <f>COUNTIF(D28:D61,"*")</f>
        <v>33</v>
      </c>
      <c r="E64" s="118"/>
      <c r="F64" s="118"/>
      <c r="G64" s="4"/>
      <c r="H64" s="6"/>
      <c r="I64" s="6"/>
      <c r="J64" s="6"/>
      <c r="K64" s="6"/>
      <c r="L64" s="6"/>
      <c r="M64" s="6"/>
      <c r="N64" s="6"/>
      <c r="O64" s="4"/>
      <c r="P64" s="4"/>
      <c r="Q64" s="4"/>
      <c r="R64" s="4"/>
      <c r="S64" s="4"/>
      <c r="T64" s="4"/>
      <c r="U64" s="4"/>
      <c r="V64" s="4"/>
      <c r="W64" s="4"/>
      <c r="X64" s="4"/>
      <c r="Y64" s="4"/>
      <c r="Z64" s="6"/>
      <c r="AA64" s="6"/>
      <c r="AB64" s="6"/>
      <c r="AC64" s="4"/>
      <c r="AD64" s="4"/>
      <c r="AE64" s="4"/>
      <c r="AF64" s="4"/>
      <c r="AG64" s="4"/>
      <c r="AH64" s="4"/>
      <c r="AI64" s="4"/>
      <c r="AJ64" s="4"/>
      <c r="AK64" s="4"/>
      <c r="AL64" s="4"/>
      <c r="AM64" s="4"/>
      <c r="AN64" s="4"/>
    </row>
    <row r="65" spans="1:40" ht="14.25" customHeight="1" x14ac:dyDescent="0.25">
      <c r="A65" s="4"/>
      <c r="B65" s="4"/>
      <c r="C65" s="4"/>
      <c r="D65" s="3"/>
      <c r="E65" s="4"/>
      <c r="F65" s="4"/>
      <c r="G65" s="4"/>
      <c r="H65" s="6"/>
      <c r="I65" s="6"/>
      <c r="J65" s="6"/>
      <c r="K65" s="6"/>
      <c r="L65" s="6"/>
      <c r="M65" s="6"/>
      <c r="N65" s="6"/>
      <c r="O65" s="4"/>
      <c r="P65" s="4"/>
      <c r="Q65" s="4"/>
      <c r="R65" s="4"/>
      <c r="S65" s="4"/>
      <c r="T65" s="4"/>
      <c r="U65" s="4"/>
      <c r="V65" s="4"/>
      <c r="W65" s="4"/>
      <c r="X65" s="4"/>
      <c r="Y65" s="4"/>
      <c r="Z65" s="6"/>
      <c r="AA65" s="6"/>
      <c r="AB65" s="6"/>
      <c r="AC65" s="4"/>
      <c r="AD65" s="4"/>
      <c r="AE65" s="4"/>
      <c r="AF65" s="4"/>
      <c r="AG65" s="4"/>
      <c r="AH65" s="4"/>
      <c r="AI65" s="4"/>
      <c r="AJ65" s="4"/>
      <c r="AK65" s="4"/>
      <c r="AL65" s="4"/>
      <c r="AM65" s="4"/>
      <c r="AN65" s="4"/>
    </row>
    <row r="66" spans="1:40" ht="14.25" customHeight="1" x14ac:dyDescent="0.25">
      <c r="A66" s="4"/>
      <c r="B66" s="4"/>
      <c r="C66" s="4"/>
      <c r="D66" s="3"/>
      <c r="E66" s="4"/>
      <c r="F66" s="4"/>
      <c r="G66" s="4"/>
      <c r="H66" s="6"/>
      <c r="I66" s="6"/>
      <c r="J66" s="6"/>
      <c r="K66" s="6"/>
      <c r="L66" s="6"/>
      <c r="M66" s="6"/>
      <c r="N66" s="6"/>
      <c r="O66" s="4"/>
      <c r="P66" s="4"/>
      <c r="Q66" s="4"/>
      <c r="R66" s="4"/>
      <c r="S66" s="4"/>
      <c r="T66" s="4"/>
      <c r="U66" s="4"/>
      <c r="V66" s="4"/>
      <c r="W66" s="4"/>
      <c r="X66" s="4"/>
      <c r="Y66" s="4"/>
      <c r="Z66" s="6"/>
      <c r="AA66" s="6"/>
      <c r="AB66" s="6"/>
      <c r="AC66" s="4"/>
      <c r="AD66" s="4"/>
      <c r="AE66" s="4"/>
      <c r="AF66" s="4"/>
      <c r="AG66" s="4"/>
      <c r="AH66" s="4"/>
      <c r="AI66" s="4"/>
      <c r="AJ66" s="4"/>
      <c r="AK66" s="4"/>
      <c r="AL66" s="4"/>
      <c r="AM66" s="4"/>
      <c r="AN66" s="4"/>
    </row>
    <row r="67" spans="1:40" ht="14.25" customHeight="1" x14ac:dyDescent="0.25">
      <c r="A67" s="4"/>
      <c r="B67" s="4"/>
      <c r="C67" s="4"/>
      <c r="D67" s="3"/>
      <c r="E67" s="4"/>
      <c r="F67" s="6"/>
      <c r="G67" s="6"/>
      <c r="H67" s="6"/>
      <c r="I67" s="6"/>
      <c r="J67" s="6"/>
      <c r="K67" s="6"/>
      <c r="L67" s="6"/>
      <c r="M67" s="4"/>
      <c r="N67" s="4"/>
      <c r="O67" s="4"/>
      <c r="P67" s="4"/>
      <c r="Q67" s="4"/>
      <c r="R67" s="4"/>
      <c r="S67" s="4"/>
      <c r="T67" s="4"/>
      <c r="U67" s="4"/>
      <c r="V67" s="4"/>
      <c r="W67" s="4"/>
      <c r="X67" s="6"/>
      <c r="Y67" s="6"/>
      <c r="Z67" s="6"/>
      <c r="AA67" s="4"/>
      <c r="AB67" s="4"/>
      <c r="AC67" s="4"/>
      <c r="AD67" s="4"/>
      <c r="AE67" s="4"/>
      <c r="AF67" s="4"/>
      <c r="AG67" s="4"/>
      <c r="AH67" s="4"/>
      <c r="AI67" s="4"/>
      <c r="AJ67" s="4"/>
      <c r="AK67" s="4"/>
      <c r="AL67" s="4"/>
      <c r="AM67" s="4"/>
      <c r="AN67" s="4"/>
    </row>
  </sheetData>
  <mergeCells count="8">
    <mergeCell ref="F1:L1"/>
    <mergeCell ref="O1:U1"/>
    <mergeCell ref="X1:AD1"/>
    <mergeCell ref="AG1:AL1"/>
    <mergeCell ref="M6:M7"/>
    <mergeCell ref="V8:V9"/>
    <mergeCell ref="M16:M17"/>
    <mergeCell ref="V16:V17"/>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7"/>
  <sheetViews>
    <sheetView workbookViewId="0">
      <pane xSplit="4" topLeftCell="E1" activePane="topRight" state="frozen"/>
      <selection pane="topRight" activeCell="H10" sqref="H10"/>
    </sheetView>
  </sheetViews>
  <sheetFormatPr defaultColWidth="17.28515625" defaultRowHeight="15" customHeight="1" x14ac:dyDescent="0.2"/>
  <cols>
    <col min="1" max="2" width="8" customWidth="1"/>
    <col min="3" max="3" width="9" customWidth="1"/>
    <col min="4" max="4" width="12.5703125" customWidth="1"/>
    <col min="5" max="5" width="1.28515625" customWidth="1"/>
    <col min="6" max="6" width="15" customWidth="1"/>
    <col min="7" max="7" width="0.85546875" customWidth="1"/>
    <col min="8" max="8" width="15.7109375" customWidth="1"/>
    <col min="9" max="9" width="0.85546875" customWidth="1"/>
    <col min="10" max="10" width="14.42578125" customWidth="1"/>
    <col min="11" max="11" width="1" customWidth="1"/>
    <col min="12" max="12" width="14" customWidth="1"/>
    <col min="13" max="13" width="0.7109375" customWidth="1"/>
    <col min="14" max="14" width="4.28515625" customWidth="1"/>
    <col min="15" max="15" width="14.42578125" customWidth="1"/>
    <col min="16" max="16" width="0.85546875" customWidth="1"/>
    <col min="17" max="17" width="15.140625" customWidth="1"/>
    <col min="18" max="18" width="0.85546875" customWidth="1"/>
    <col min="19" max="19" width="14.5703125" customWidth="1"/>
    <col min="20" max="20" width="1" customWidth="1"/>
    <col min="21" max="21" width="13.42578125" customWidth="1"/>
    <col min="22" max="22" width="0.7109375" customWidth="1"/>
    <col min="23" max="23" width="5.140625" customWidth="1"/>
    <col min="24" max="24" width="13" customWidth="1"/>
    <col min="25" max="25" width="0.85546875" customWidth="1"/>
    <col min="26" max="26" width="13.5703125" customWidth="1"/>
    <col min="27" max="27" width="0.85546875" customWidth="1"/>
    <col min="28" max="28" width="13.42578125" customWidth="1"/>
    <col min="29" max="29" width="1" customWidth="1"/>
    <col min="30" max="30" width="12.85546875" customWidth="1"/>
    <col min="31" max="31" width="0.85546875" customWidth="1"/>
    <col min="32" max="32" width="5" customWidth="1"/>
    <col min="33" max="33" width="13.85546875" customWidth="1"/>
    <col min="34" max="34" width="0.85546875" customWidth="1"/>
    <col min="35" max="35" width="13.5703125" customWidth="1"/>
    <col min="36" max="36" width="0.85546875" customWidth="1"/>
    <col min="37" max="37" width="13.7109375" customWidth="1"/>
    <col min="38" max="38" width="1" customWidth="1"/>
    <col min="39" max="39" width="10.140625" customWidth="1"/>
    <col min="40" max="40" width="8.85546875" customWidth="1"/>
  </cols>
  <sheetData>
    <row r="1" spans="1:40" ht="23.25" customHeight="1" x14ac:dyDescent="0.35">
      <c r="A1" s="1"/>
      <c r="B1" s="1" t="s">
        <v>0</v>
      </c>
      <c r="C1" s="10">
        <v>3.4722222222222224E-2</v>
      </c>
      <c r="D1" s="3"/>
      <c r="E1" s="4"/>
      <c r="F1" s="247" t="s">
        <v>1</v>
      </c>
      <c r="G1" s="248"/>
      <c r="H1" s="248"/>
      <c r="I1" s="248"/>
      <c r="J1" s="248"/>
      <c r="K1" s="248"/>
      <c r="L1" s="248"/>
      <c r="M1" s="5"/>
      <c r="N1" s="5"/>
      <c r="O1" s="247" t="s">
        <v>5</v>
      </c>
      <c r="P1" s="248"/>
      <c r="Q1" s="248"/>
      <c r="R1" s="248"/>
      <c r="S1" s="248"/>
      <c r="T1" s="248"/>
      <c r="U1" s="248"/>
      <c r="V1" s="5"/>
      <c r="W1" s="5"/>
      <c r="X1" s="247" t="s">
        <v>6</v>
      </c>
      <c r="Y1" s="248"/>
      <c r="Z1" s="248"/>
      <c r="AA1" s="248"/>
      <c r="AB1" s="248"/>
      <c r="AC1" s="248"/>
      <c r="AD1" s="248"/>
      <c r="AE1" s="5"/>
      <c r="AF1" s="5"/>
      <c r="AG1" s="247" t="s">
        <v>7</v>
      </c>
      <c r="AH1" s="248"/>
      <c r="AI1" s="248"/>
      <c r="AJ1" s="248"/>
      <c r="AK1" s="248"/>
      <c r="AL1" s="248"/>
      <c r="AM1" s="4"/>
      <c r="AN1" s="4"/>
    </row>
    <row r="2" spans="1:40" ht="14.25" customHeight="1" x14ac:dyDescent="0.25">
      <c r="A2" s="4"/>
      <c r="B2" s="4"/>
      <c r="C2" s="11"/>
      <c r="D2" s="3"/>
      <c r="E2" s="4"/>
      <c r="F2" s="6" t="s">
        <v>8</v>
      </c>
      <c r="G2" s="6"/>
      <c r="H2" s="6" t="s">
        <v>9</v>
      </c>
      <c r="I2" s="6"/>
      <c r="J2" s="6" t="s">
        <v>10</v>
      </c>
      <c r="K2" s="6"/>
      <c r="L2" s="6" t="s">
        <v>11</v>
      </c>
      <c r="M2" s="4"/>
      <c r="N2" s="4"/>
      <c r="O2" s="6" t="s">
        <v>8</v>
      </c>
      <c r="P2" s="6"/>
      <c r="Q2" s="6" t="s">
        <v>9</v>
      </c>
      <c r="R2" s="6"/>
      <c r="S2" s="6" t="s">
        <v>10</v>
      </c>
      <c r="T2" s="6"/>
      <c r="U2" s="6" t="s">
        <v>11</v>
      </c>
      <c r="V2" s="4"/>
      <c r="W2" s="4"/>
      <c r="X2" s="6" t="s">
        <v>8</v>
      </c>
      <c r="Y2" s="6"/>
      <c r="Z2" s="6" t="s">
        <v>9</v>
      </c>
      <c r="AA2" s="6"/>
      <c r="AB2" s="6" t="s">
        <v>10</v>
      </c>
      <c r="AC2" s="6"/>
      <c r="AD2" s="6" t="s">
        <v>11</v>
      </c>
      <c r="AE2" s="4"/>
      <c r="AF2" s="4"/>
      <c r="AG2" s="6" t="s">
        <v>8</v>
      </c>
      <c r="AH2" s="6"/>
      <c r="AI2" s="6" t="s">
        <v>9</v>
      </c>
      <c r="AJ2" s="6"/>
      <c r="AK2" s="6" t="s">
        <v>10</v>
      </c>
      <c r="AL2" s="6"/>
      <c r="AM2" s="4"/>
      <c r="AN2" s="4"/>
    </row>
    <row r="3" spans="1:40" ht="14.25" customHeight="1" x14ac:dyDescent="0.25">
      <c r="A3" s="23"/>
      <c r="B3" s="23">
        <v>0.3215277777777778</v>
      </c>
      <c r="C3" s="7">
        <f>B3+"0:20"</f>
        <v>0.3354166666666667</v>
      </c>
      <c r="D3" s="3" t="s">
        <v>12</v>
      </c>
      <c r="E3" s="4"/>
      <c r="F3" s="25" t="s">
        <v>39</v>
      </c>
      <c r="G3" s="6"/>
      <c r="H3" s="25" t="s">
        <v>39</v>
      </c>
      <c r="I3" s="6"/>
      <c r="J3" s="25" t="s">
        <v>39</v>
      </c>
      <c r="K3" s="6"/>
      <c r="L3" s="25" t="s">
        <v>39</v>
      </c>
      <c r="M3" s="4"/>
      <c r="N3" s="4"/>
      <c r="O3" s="25" t="s">
        <v>39</v>
      </c>
      <c r="P3" s="6"/>
      <c r="Q3" s="25" t="s">
        <v>39</v>
      </c>
      <c r="R3" s="6"/>
      <c r="S3" s="25" t="s">
        <v>39</v>
      </c>
      <c r="T3" s="6"/>
      <c r="U3" s="25" t="s">
        <v>39</v>
      </c>
      <c r="V3" s="4"/>
      <c r="W3" s="4"/>
      <c r="X3" s="25" t="s">
        <v>39</v>
      </c>
      <c r="Y3" s="6"/>
      <c r="Z3" s="25" t="s">
        <v>39</v>
      </c>
      <c r="AA3" s="6"/>
      <c r="AB3" s="25" t="s">
        <v>39</v>
      </c>
      <c r="AC3" s="6"/>
      <c r="AD3" s="25" t="s">
        <v>39</v>
      </c>
      <c r="AE3" s="4"/>
      <c r="AF3" s="4"/>
      <c r="AG3" s="25" t="s">
        <v>39</v>
      </c>
      <c r="AH3" s="6"/>
      <c r="AI3" s="25" t="s">
        <v>39</v>
      </c>
      <c r="AJ3" s="6"/>
      <c r="AK3" s="25" t="s">
        <v>39</v>
      </c>
      <c r="AL3" s="6"/>
      <c r="AM3" s="4"/>
      <c r="AN3" s="4"/>
    </row>
    <row r="4" spans="1:40" ht="14.25" customHeight="1" x14ac:dyDescent="0.25">
      <c r="A4" s="29">
        <f>C5-B4</f>
        <v>3.472222222222221E-2</v>
      </c>
      <c r="B4" s="29">
        <f t="shared" ref="B4:B20" si="0">C3+"0:03"</f>
        <v>0.33750000000000002</v>
      </c>
      <c r="C4" s="29">
        <f t="shared" ref="C4:C19" si="1">B4+($C$1/2-"0:01:30")</f>
        <v>0.35381944444444446</v>
      </c>
      <c r="D4" s="30" t="s">
        <v>16</v>
      </c>
      <c r="E4" s="3"/>
      <c r="F4" s="31" t="s">
        <v>46</v>
      </c>
      <c r="G4" s="6"/>
      <c r="H4" s="14" t="s">
        <v>18</v>
      </c>
      <c r="I4" s="6"/>
      <c r="J4" s="15" t="s">
        <v>19</v>
      </c>
      <c r="K4" s="6"/>
      <c r="L4" s="16" t="s">
        <v>20</v>
      </c>
      <c r="M4" s="4"/>
      <c r="N4" s="4"/>
      <c r="O4" s="31" t="s">
        <v>47</v>
      </c>
      <c r="P4" s="6"/>
      <c r="Q4" s="33" t="s">
        <v>48</v>
      </c>
      <c r="R4" s="6"/>
      <c r="S4" s="15" t="s">
        <v>19</v>
      </c>
      <c r="T4" s="6"/>
      <c r="U4" s="16" t="s">
        <v>20</v>
      </c>
      <c r="V4" s="4"/>
      <c r="W4" s="4"/>
      <c r="X4" s="17" t="s">
        <v>22</v>
      </c>
      <c r="Y4" s="6"/>
      <c r="Z4" s="14" t="s">
        <v>23</v>
      </c>
      <c r="AA4" s="6"/>
      <c r="AB4" s="15" t="s">
        <v>19</v>
      </c>
      <c r="AC4" s="6"/>
      <c r="AD4" s="16" t="s">
        <v>20</v>
      </c>
      <c r="AE4" s="4"/>
      <c r="AF4" s="4"/>
      <c r="AG4" s="15" t="s">
        <v>19</v>
      </c>
      <c r="AH4" s="6"/>
      <c r="AI4" s="14" t="s">
        <v>24</v>
      </c>
      <c r="AJ4" s="6"/>
      <c r="AK4" s="15" t="s">
        <v>19</v>
      </c>
      <c r="AL4" s="12"/>
      <c r="AM4" s="3"/>
      <c r="AN4" s="3"/>
    </row>
    <row r="5" spans="1:40" ht="14.25" customHeight="1" x14ac:dyDescent="0.25">
      <c r="A5" s="7"/>
      <c r="B5" s="7">
        <f t="shared" si="0"/>
        <v>0.35590277777777779</v>
      </c>
      <c r="C5" s="29">
        <f t="shared" si="1"/>
        <v>0.37222222222222223</v>
      </c>
      <c r="D5" s="12"/>
      <c r="E5" s="3"/>
      <c r="F5" s="13" t="s">
        <v>25</v>
      </c>
      <c r="G5" s="6"/>
      <c r="H5" s="14"/>
      <c r="I5" s="6"/>
      <c r="J5" s="15"/>
      <c r="K5" s="6"/>
      <c r="L5" s="16"/>
      <c r="M5" s="4"/>
      <c r="N5" s="4"/>
      <c r="O5" s="13" t="s">
        <v>25</v>
      </c>
      <c r="P5" s="6"/>
      <c r="Q5" s="14"/>
      <c r="R5" s="6"/>
      <c r="S5" s="15"/>
      <c r="T5" s="6"/>
      <c r="U5" s="16"/>
      <c r="V5" s="4"/>
      <c r="W5" s="4"/>
      <c r="X5" s="38" t="s">
        <v>61</v>
      </c>
      <c r="Y5" s="6"/>
      <c r="Z5" s="14"/>
      <c r="AA5" s="6"/>
      <c r="AB5" s="15"/>
      <c r="AC5" s="6"/>
      <c r="AD5" s="16"/>
      <c r="AE5" s="4"/>
      <c r="AF5" s="4"/>
      <c r="AG5" s="15"/>
      <c r="AH5" s="6"/>
      <c r="AI5" s="14"/>
      <c r="AJ5" s="6"/>
      <c r="AK5" s="15"/>
      <c r="AL5" s="12"/>
      <c r="AM5" s="3"/>
      <c r="AN5" s="3"/>
    </row>
    <row r="6" spans="1:40" ht="14.25" customHeight="1" x14ac:dyDescent="0.25">
      <c r="A6" s="29">
        <f>C7-B6</f>
        <v>3.472222222222221E-2</v>
      </c>
      <c r="B6" s="29">
        <f t="shared" si="0"/>
        <v>0.37430555555555556</v>
      </c>
      <c r="C6" s="29">
        <f t="shared" si="1"/>
        <v>0.390625</v>
      </c>
      <c r="D6" s="30" t="s">
        <v>26</v>
      </c>
      <c r="E6" s="3"/>
      <c r="F6" s="14" t="s">
        <v>18</v>
      </c>
      <c r="G6" s="6"/>
      <c r="H6" s="31" t="s">
        <v>46</v>
      </c>
      <c r="I6" s="6"/>
      <c r="J6" s="18" t="s">
        <v>28</v>
      </c>
      <c r="K6" s="6"/>
      <c r="L6" s="37" t="s">
        <v>50</v>
      </c>
      <c r="M6" s="4"/>
      <c r="N6" s="4"/>
      <c r="O6" s="33" t="s">
        <v>48</v>
      </c>
      <c r="P6" s="6"/>
      <c r="Q6" s="31" t="s">
        <v>47</v>
      </c>
      <c r="R6" s="6"/>
      <c r="S6" s="37" t="s">
        <v>50</v>
      </c>
      <c r="T6" s="6"/>
      <c r="U6" s="18" t="s">
        <v>28</v>
      </c>
      <c r="V6" s="4"/>
      <c r="W6" s="4"/>
      <c r="X6" s="13" t="s">
        <v>17</v>
      </c>
      <c r="Y6" s="6"/>
      <c r="Z6" s="18" t="s">
        <v>28</v>
      </c>
      <c r="AA6" s="6"/>
      <c r="AB6" s="17" t="s">
        <v>22</v>
      </c>
      <c r="AC6" s="6"/>
      <c r="AD6" s="15" t="s">
        <v>19</v>
      </c>
      <c r="AE6" s="4"/>
      <c r="AF6" s="4"/>
      <c r="AG6" s="13" t="s">
        <v>17</v>
      </c>
      <c r="AH6" s="6"/>
      <c r="AI6" s="19" t="s">
        <v>29</v>
      </c>
      <c r="AJ6" s="6"/>
      <c r="AK6" s="14" t="s">
        <v>24</v>
      </c>
      <c r="AL6" s="12"/>
      <c r="AM6" s="3"/>
      <c r="AN6" s="3"/>
    </row>
    <row r="7" spans="1:40" ht="14.25" customHeight="1" x14ac:dyDescent="0.25">
      <c r="A7" s="7"/>
      <c r="B7" s="7">
        <f t="shared" si="0"/>
        <v>0.39270833333333333</v>
      </c>
      <c r="C7" s="29">
        <f t="shared" si="1"/>
        <v>0.40902777777777777</v>
      </c>
      <c r="D7" s="12"/>
      <c r="E7" s="3"/>
      <c r="F7" s="14" t="s">
        <v>30</v>
      </c>
      <c r="G7" s="6"/>
      <c r="H7" s="13"/>
      <c r="I7" s="6"/>
      <c r="J7" s="43" t="s">
        <v>66</v>
      </c>
      <c r="K7" s="6"/>
      <c r="L7" s="44" t="s">
        <v>74</v>
      </c>
      <c r="M7" s="4"/>
      <c r="N7" s="4"/>
      <c r="O7" s="14" t="s">
        <v>30</v>
      </c>
      <c r="P7" s="6"/>
      <c r="Q7" s="13"/>
      <c r="R7" s="6"/>
      <c r="S7" s="44" t="s">
        <v>74</v>
      </c>
      <c r="T7" s="6"/>
      <c r="U7" s="43" t="s">
        <v>66</v>
      </c>
      <c r="V7" s="4"/>
      <c r="W7" s="4"/>
      <c r="X7" s="13"/>
      <c r="Y7" s="6"/>
      <c r="Z7" s="20" t="s">
        <v>32</v>
      </c>
      <c r="AA7" s="6"/>
      <c r="AB7" s="38" t="s">
        <v>61</v>
      </c>
      <c r="AC7" s="6"/>
      <c r="AD7" s="15"/>
      <c r="AE7" s="4"/>
      <c r="AF7" s="4"/>
      <c r="AG7" s="13"/>
      <c r="AH7" s="6"/>
      <c r="AI7" s="19"/>
      <c r="AJ7" s="6"/>
      <c r="AK7" s="14"/>
      <c r="AL7" s="12"/>
      <c r="AM7" s="3"/>
      <c r="AN7" s="3"/>
    </row>
    <row r="8" spans="1:40" ht="14.25" customHeight="1" x14ac:dyDescent="0.25">
      <c r="A8" s="29">
        <f>C9-B8</f>
        <v>3.472222222222221E-2</v>
      </c>
      <c r="B8" s="29">
        <f t="shared" si="0"/>
        <v>0.41111111111111109</v>
      </c>
      <c r="C8" s="29">
        <f t="shared" si="1"/>
        <v>0.42743055555555554</v>
      </c>
      <c r="D8" s="30" t="s">
        <v>33</v>
      </c>
      <c r="E8" s="3"/>
      <c r="F8" s="15" t="s">
        <v>19</v>
      </c>
      <c r="G8" s="6"/>
      <c r="H8" s="16" t="s">
        <v>20</v>
      </c>
      <c r="I8" s="6"/>
      <c r="J8" s="19" t="s">
        <v>29</v>
      </c>
      <c r="K8" s="6"/>
      <c r="L8" s="18" t="s">
        <v>28</v>
      </c>
      <c r="M8" s="4"/>
      <c r="N8" s="4"/>
      <c r="O8" s="15" t="s">
        <v>19</v>
      </c>
      <c r="P8" s="6"/>
      <c r="Q8" s="16" t="s">
        <v>20</v>
      </c>
      <c r="R8" s="6"/>
      <c r="S8" s="19" t="s">
        <v>29</v>
      </c>
      <c r="T8" s="6"/>
      <c r="U8" s="37" t="s">
        <v>50</v>
      </c>
      <c r="V8" s="4"/>
      <c r="W8" s="4"/>
      <c r="X8" s="15" t="s">
        <v>19</v>
      </c>
      <c r="Y8" s="6"/>
      <c r="Z8" s="16" t="s">
        <v>20</v>
      </c>
      <c r="AA8" s="6"/>
      <c r="AB8" s="13" t="s">
        <v>17</v>
      </c>
      <c r="AC8" s="6"/>
      <c r="AD8" s="18" t="s">
        <v>28</v>
      </c>
      <c r="AE8" s="4"/>
      <c r="AF8" s="4"/>
      <c r="AG8" s="17" t="s">
        <v>22</v>
      </c>
      <c r="AH8" s="6"/>
      <c r="AI8" s="16" t="s">
        <v>20</v>
      </c>
      <c r="AJ8" s="6"/>
      <c r="AK8" s="13" t="s">
        <v>17</v>
      </c>
      <c r="AL8" s="12"/>
      <c r="AM8" s="3"/>
      <c r="AN8" s="3"/>
    </row>
    <row r="9" spans="1:40" ht="14.25" customHeight="1" x14ac:dyDescent="0.25">
      <c r="A9" s="7"/>
      <c r="B9" s="7">
        <f t="shared" si="0"/>
        <v>0.42951388888888886</v>
      </c>
      <c r="C9" s="29">
        <f t="shared" si="1"/>
        <v>0.4458333333333333</v>
      </c>
      <c r="D9" s="12"/>
      <c r="E9" s="3"/>
      <c r="F9" s="15"/>
      <c r="G9" s="6"/>
      <c r="H9" s="16"/>
      <c r="I9" s="6"/>
      <c r="J9" s="19"/>
      <c r="K9" s="6"/>
      <c r="L9" s="43" t="s">
        <v>66</v>
      </c>
      <c r="M9" s="4"/>
      <c r="N9" s="4"/>
      <c r="O9" s="15"/>
      <c r="P9" s="6"/>
      <c r="Q9" s="16"/>
      <c r="R9" s="6"/>
      <c r="S9" s="19"/>
      <c r="T9" s="6"/>
      <c r="U9" s="44" t="s">
        <v>74</v>
      </c>
      <c r="V9" s="4"/>
      <c r="W9" s="4"/>
      <c r="X9" s="15"/>
      <c r="Y9" s="6"/>
      <c r="Z9" s="16"/>
      <c r="AA9" s="6"/>
      <c r="AB9" s="13"/>
      <c r="AC9" s="6"/>
      <c r="AD9" s="20" t="s">
        <v>32</v>
      </c>
      <c r="AE9" s="4"/>
      <c r="AF9" s="4"/>
      <c r="AG9" s="38" t="s">
        <v>61</v>
      </c>
      <c r="AH9" s="6"/>
      <c r="AI9" s="16"/>
      <c r="AJ9" s="6"/>
      <c r="AK9" s="13"/>
      <c r="AL9" s="12"/>
      <c r="AM9" s="3"/>
      <c r="AN9" s="3"/>
    </row>
    <row r="10" spans="1:40" ht="14.25" customHeight="1" x14ac:dyDescent="0.25">
      <c r="A10" s="29">
        <f>C11-B10</f>
        <v>3.472222222222221E-2</v>
      </c>
      <c r="B10" s="29">
        <f t="shared" si="0"/>
        <v>0.44791666666666663</v>
      </c>
      <c r="C10" s="29">
        <f t="shared" si="1"/>
        <v>0.46423611111111107</v>
      </c>
      <c r="D10" s="30" t="s">
        <v>38</v>
      </c>
      <c r="E10" s="3"/>
      <c r="F10" s="16" t="s">
        <v>20</v>
      </c>
      <c r="G10" s="6"/>
      <c r="H10" s="37" t="s">
        <v>50</v>
      </c>
      <c r="I10" s="6"/>
      <c r="J10" s="31" t="s">
        <v>46</v>
      </c>
      <c r="K10" s="6"/>
      <c r="L10" s="15" t="s">
        <v>19</v>
      </c>
      <c r="M10" s="4"/>
      <c r="N10" s="4"/>
      <c r="O10" s="16" t="s">
        <v>20</v>
      </c>
      <c r="P10" s="6"/>
      <c r="Q10" s="18" t="s">
        <v>28</v>
      </c>
      <c r="R10" s="6"/>
      <c r="S10" s="31" t="s">
        <v>47</v>
      </c>
      <c r="T10" s="6"/>
      <c r="U10" s="15" t="s">
        <v>19</v>
      </c>
      <c r="V10" s="4"/>
      <c r="W10" s="4"/>
      <c r="X10" s="19" t="s">
        <v>29</v>
      </c>
      <c r="Y10" s="6"/>
      <c r="Z10" s="15" t="s">
        <v>19</v>
      </c>
      <c r="AA10" s="6"/>
      <c r="AB10" s="18" t="s">
        <v>28</v>
      </c>
      <c r="AC10" s="6"/>
      <c r="AD10" s="17" t="s">
        <v>22</v>
      </c>
      <c r="AE10" s="4"/>
      <c r="AF10" s="4"/>
      <c r="AG10" s="19" t="s">
        <v>29</v>
      </c>
      <c r="AH10" s="6"/>
      <c r="AI10" s="15" t="s">
        <v>19</v>
      </c>
      <c r="AJ10" s="6"/>
      <c r="AK10" s="18" t="s">
        <v>28</v>
      </c>
      <c r="AL10" s="12"/>
      <c r="AM10" s="3"/>
      <c r="AN10" s="3"/>
    </row>
    <row r="11" spans="1:40" ht="14.25" customHeight="1" x14ac:dyDescent="0.25">
      <c r="A11" s="7"/>
      <c r="B11" s="7">
        <f t="shared" si="0"/>
        <v>0.4663194444444444</v>
      </c>
      <c r="C11" s="29">
        <f t="shared" si="1"/>
        <v>0.48263888888888884</v>
      </c>
      <c r="D11" s="12"/>
      <c r="E11" s="3"/>
      <c r="F11" s="16"/>
      <c r="G11" s="6"/>
      <c r="H11" s="44" t="s">
        <v>74</v>
      </c>
      <c r="I11" s="6"/>
      <c r="J11" s="13"/>
      <c r="K11" s="6"/>
      <c r="L11" s="15"/>
      <c r="M11" s="4"/>
      <c r="N11" s="4"/>
      <c r="O11" s="16"/>
      <c r="P11" s="6"/>
      <c r="Q11" s="43" t="s">
        <v>66</v>
      </c>
      <c r="R11" s="6"/>
      <c r="S11" s="13"/>
      <c r="T11" s="6"/>
      <c r="U11" s="15"/>
      <c r="V11" s="4"/>
      <c r="W11" s="4"/>
      <c r="X11" s="19"/>
      <c r="Y11" s="6"/>
      <c r="Z11" s="15"/>
      <c r="AA11" s="6"/>
      <c r="AB11" s="20" t="s">
        <v>32</v>
      </c>
      <c r="AC11" s="6"/>
      <c r="AD11" s="38" t="s">
        <v>61</v>
      </c>
      <c r="AE11" s="4"/>
      <c r="AF11" s="4"/>
      <c r="AG11" s="19"/>
      <c r="AH11" s="6"/>
      <c r="AI11" s="15"/>
      <c r="AJ11" s="6"/>
      <c r="AK11" s="18"/>
      <c r="AL11" s="12"/>
      <c r="AM11" s="3"/>
      <c r="AN11" s="3"/>
    </row>
    <row r="12" spans="1:40" ht="14.25" customHeight="1" x14ac:dyDescent="0.25">
      <c r="A12" s="29">
        <f>C13-B12</f>
        <v>3.472222222222221E-2</v>
      </c>
      <c r="B12" s="29">
        <f t="shared" si="0"/>
        <v>0.48472222222222217</v>
      </c>
      <c r="C12" s="29">
        <f t="shared" si="1"/>
        <v>0.50104166666666661</v>
      </c>
      <c r="D12" s="30" t="s">
        <v>42</v>
      </c>
      <c r="E12" s="3"/>
      <c r="F12" s="45" t="s">
        <v>43</v>
      </c>
      <c r="G12" s="6"/>
      <c r="H12" s="27" t="s">
        <v>43</v>
      </c>
      <c r="I12" s="6"/>
      <c r="J12" s="27" t="s">
        <v>43</v>
      </c>
      <c r="K12" s="6"/>
      <c r="L12" s="27" t="s">
        <v>43</v>
      </c>
      <c r="M12" s="4"/>
      <c r="N12" s="4"/>
      <c r="O12" s="19" t="s">
        <v>29</v>
      </c>
      <c r="P12" s="6"/>
      <c r="Q12" s="15" t="s">
        <v>19</v>
      </c>
      <c r="R12" s="6"/>
      <c r="S12" s="33" t="s">
        <v>48</v>
      </c>
      <c r="T12" s="6"/>
      <c r="U12" s="31" t="s">
        <v>47</v>
      </c>
      <c r="V12" s="4"/>
      <c r="W12" s="4"/>
      <c r="X12" s="14" t="s">
        <v>23</v>
      </c>
      <c r="Y12" s="6"/>
      <c r="Z12" s="19" t="s">
        <v>29</v>
      </c>
      <c r="AA12" s="6"/>
      <c r="AB12" s="16" t="s">
        <v>20</v>
      </c>
      <c r="AC12" s="6"/>
      <c r="AD12" s="13" t="s">
        <v>17</v>
      </c>
      <c r="AE12" s="4"/>
      <c r="AF12" s="4"/>
      <c r="AG12" s="18" t="s">
        <v>28</v>
      </c>
      <c r="AH12" s="6"/>
      <c r="AI12" s="13" t="s">
        <v>17</v>
      </c>
      <c r="AJ12" s="6"/>
      <c r="AK12" s="17" t="s">
        <v>22</v>
      </c>
      <c r="AL12" s="12"/>
      <c r="AM12" s="3"/>
      <c r="AN12" s="3"/>
    </row>
    <row r="13" spans="1:40" ht="14.25" customHeight="1" x14ac:dyDescent="0.25">
      <c r="A13" s="7"/>
      <c r="B13" s="7">
        <f t="shared" si="0"/>
        <v>0.50312499999999993</v>
      </c>
      <c r="C13" s="29">
        <f t="shared" si="1"/>
        <v>0.51944444444444438</v>
      </c>
      <c r="D13" s="12"/>
      <c r="E13" s="3"/>
      <c r="F13" s="45" t="s">
        <v>75</v>
      </c>
      <c r="H13" s="45" t="s">
        <v>75</v>
      </c>
      <c r="J13" s="28" t="s">
        <v>76</v>
      </c>
      <c r="L13" s="45" t="s">
        <v>75</v>
      </c>
      <c r="M13" s="4"/>
      <c r="N13" s="4"/>
      <c r="O13" s="19" t="s">
        <v>30</v>
      </c>
      <c r="P13" s="6"/>
      <c r="Q13" s="15"/>
      <c r="R13" s="6"/>
      <c r="S13" s="14"/>
      <c r="T13" s="6"/>
      <c r="U13" s="13"/>
      <c r="V13" s="4"/>
      <c r="W13" s="4"/>
      <c r="X13" s="14"/>
      <c r="Y13" s="6"/>
      <c r="Z13" s="19"/>
      <c r="AA13" s="6"/>
      <c r="AB13" s="16"/>
      <c r="AC13" s="6"/>
      <c r="AD13" s="13"/>
      <c r="AE13" s="4"/>
      <c r="AF13" s="4"/>
      <c r="AG13" s="18"/>
      <c r="AH13" s="6"/>
      <c r="AI13" s="13"/>
      <c r="AJ13" s="6"/>
      <c r="AK13" s="38" t="s">
        <v>61</v>
      </c>
      <c r="AL13" s="12"/>
      <c r="AM13" s="3"/>
      <c r="AN13" s="3"/>
    </row>
    <row r="14" spans="1:40" ht="14.25" customHeight="1" x14ac:dyDescent="0.25">
      <c r="A14" s="29">
        <f>C15-B14</f>
        <v>3.472222222222221E-2</v>
      </c>
      <c r="B14" s="29">
        <f t="shared" si="0"/>
        <v>0.5215277777777777</v>
      </c>
      <c r="C14" s="29">
        <f t="shared" si="1"/>
        <v>0.53784722222222214</v>
      </c>
      <c r="D14" s="30" t="s">
        <v>77</v>
      </c>
      <c r="E14" s="3"/>
      <c r="F14" s="19" t="s">
        <v>29</v>
      </c>
      <c r="G14" s="6"/>
      <c r="H14" s="15" t="s">
        <v>19</v>
      </c>
      <c r="I14" s="6"/>
      <c r="J14" s="28" t="s">
        <v>78</v>
      </c>
      <c r="K14" s="6"/>
      <c r="L14" s="31" t="s">
        <v>46</v>
      </c>
      <c r="M14" s="4"/>
      <c r="N14" s="4"/>
      <c r="O14" s="27" t="s">
        <v>43</v>
      </c>
      <c r="P14" s="6"/>
      <c r="Q14" s="27" t="s">
        <v>43</v>
      </c>
      <c r="R14" s="6"/>
      <c r="S14" s="27" t="s">
        <v>43</v>
      </c>
      <c r="T14" s="6"/>
      <c r="U14" s="27" t="s">
        <v>43</v>
      </c>
      <c r="V14" s="4"/>
      <c r="W14" s="4"/>
      <c r="X14" s="16" t="s">
        <v>20</v>
      </c>
      <c r="Y14" s="6"/>
      <c r="Z14" s="17" t="s">
        <v>22</v>
      </c>
      <c r="AA14" s="6"/>
      <c r="AB14" s="14" t="s">
        <v>79</v>
      </c>
      <c r="AC14" s="6"/>
      <c r="AD14" s="19" t="s">
        <v>29</v>
      </c>
      <c r="AE14" s="4"/>
      <c r="AF14" s="4"/>
      <c r="AG14" s="16" t="s">
        <v>20</v>
      </c>
      <c r="AH14" s="6"/>
      <c r="AI14" s="18" t="s">
        <v>28</v>
      </c>
      <c r="AJ14" s="6"/>
      <c r="AK14" s="19" t="s">
        <v>29</v>
      </c>
      <c r="AL14" s="12"/>
      <c r="AM14" s="3"/>
      <c r="AN14" s="3"/>
    </row>
    <row r="15" spans="1:40" ht="14.25" customHeight="1" x14ac:dyDescent="0.25">
      <c r="A15" s="7"/>
      <c r="B15" s="7">
        <f t="shared" si="0"/>
        <v>0.53993055555555547</v>
      </c>
      <c r="C15" s="29">
        <f t="shared" si="1"/>
        <v>0.55624999999999991</v>
      </c>
      <c r="D15" s="12"/>
      <c r="E15" s="3"/>
      <c r="F15" s="19" t="s">
        <v>30</v>
      </c>
      <c r="G15" s="6"/>
      <c r="H15" s="15"/>
      <c r="I15" s="6"/>
      <c r="J15" s="28"/>
      <c r="K15" s="6"/>
      <c r="L15" s="13"/>
      <c r="M15" s="4"/>
      <c r="N15" s="4"/>
      <c r="O15" s="45" t="s">
        <v>75</v>
      </c>
      <c r="Q15" s="45" t="s">
        <v>75</v>
      </c>
      <c r="S15" s="45" t="s">
        <v>75</v>
      </c>
      <c r="U15" s="45" t="s">
        <v>75</v>
      </c>
      <c r="V15" s="4"/>
      <c r="W15" s="4"/>
      <c r="X15" s="16"/>
      <c r="Y15" s="6"/>
      <c r="Z15" s="38" t="s">
        <v>61</v>
      </c>
      <c r="AA15" s="6"/>
      <c r="AB15" s="14"/>
      <c r="AC15" s="6"/>
      <c r="AD15" s="19"/>
      <c r="AE15" s="4"/>
      <c r="AF15" s="4"/>
      <c r="AG15" s="16"/>
      <c r="AH15" s="6"/>
      <c r="AI15" s="18"/>
      <c r="AJ15" s="6"/>
      <c r="AK15" s="19"/>
      <c r="AL15" s="12"/>
      <c r="AM15" s="3"/>
      <c r="AN15" s="3"/>
    </row>
    <row r="16" spans="1:40" ht="14.25" customHeight="1" x14ac:dyDescent="0.25">
      <c r="A16" s="29">
        <f>C17-B16</f>
        <v>3.472222222222221E-2</v>
      </c>
      <c r="B16" s="29">
        <f t="shared" si="0"/>
        <v>0.55833333333333324</v>
      </c>
      <c r="C16" s="29">
        <f t="shared" si="1"/>
        <v>0.57465277777777768</v>
      </c>
      <c r="D16" s="30" t="s">
        <v>80</v>
      </c>
      <c r="E16" s="3"/>
      <c r="F16" s="37" t="s">
        <v>50</v>
      </c>
      <c r="G16" s="6"/>
      <c r="H16" s="18" t="s">
        <v>28</v>
      </c>
      <c r="I16" s="6"/>
      <c r="J16" s="16" t="s">
        <v>20</v>
      </c>
      <c r="K16" s="6"/>
      <c r="L16" s="19" t="s">
        <v>29</v>
      </c>
      <c r="M16" s="4"/>
      <c r="N16" s="4"/>
      <c r="O16" s="18" t="s">
        <v>28</v>
      </c>
      <c r="P16" s="6"/>
      <c r="Q16" s="37" t="s">
        <v>50</v>
      </c>
      <c r="R16" s="6"/>
      <c r="S16" s="16" t="s">
        <v>20</v>
      </c>
      <c r="T16" s="6"/>
      <c r="U16" s="19" t="s">
        <v>29</v>
      </c>
      <c r="V16" s="4"/>
      <c r="W16" s="4"/>
      <c r="X16" s="27" t="s">
        <v>43</v>
      </c>
      <c r="Y16" s="6"/>
      <c r="Z16" s="27" t="s">
        <v>43</v>
      </c>
      <c r="AA16" s="6"/>
      <c r="AB16" s="27" t="s">
        <v>43</v>
      </c>
      <c r="AC16" s="6"/>
      <c r="AD16" s="27" t="s">
        <v>43</v>
      </c>
      <c r="AE16" s="4"/>
      <c r="AF16" s="4"/>
      <c r="AG16" s="27" t="s">
        <v>43</v>
      </c>
      <c r="AH16" s="6"/>
      <c r="AI16" s="27" t="s">
        <v>43</v>
      </c>
      <c r="AJ16" s="6"/>
      <c r="AK16" s="27" t="s">
        <v>43</v>
      </c>
      <c r="AL16" s="12"/>
      <c r="AM16" s="3"/>
      <c r="AN16" s="3"/>
    </row>
    <row r="17" spans="1:40" ht="14.25" customHeight="1" x14ac:dyDescent="0.25">
      <c r="A17" s="7"/>
      <c r="B17" s="7">
        <f t="shared" si="0"/>
        <v>0.57673611111111101</v>
      </c>
      <c r="C17" s="29">
        <f t="shared" si="1"/>
        <v>0.59305555555555545</v>
      </c>
      <c r="D17" s="12"/>
      <c r="E17" s="3"/>
      <c r="F17" s="44" t="s">
        <v>74</v>
      </c>
      <c r="G17" s="6"/>
      <c r="H17" s="43" t="s">
        <v>66</v>
      </c>
      <c r="I17" s="6"/>
      <c r="J17" s="16"/>
      <c r="K17" s="6"/>
      <c r="L17" s="19"/>
      <c r="M17" s="4"/>
      <c r="N17" s="4"/>
      <c r="O17" s="43" t="s">
        <v>66</v>
      </c>
      <c r="P17" s="6"/>
      <c r="Q17" s="44" t="s">
        <v>74</v>
      </c>
      <c r="R17" s="6"/>
      <c r="S17" s="16"/>
      <c r="T17" s="6"/>
      <c r="U17" s="19"/>
      <c r="V17" s="4"/>
      <c r="W17" s="4"/>
      <c r="X17" s="45" t="s">
        <v>75</v>
      </c>
      <c r="Z17" s="45" t="s">
        <v>75</v>
      </c>
      <c r="AB17" s="45" t="s">
        <v>75</v>
      </c>
      <c r="AD17" s="45" t="s">
        <v>75</v>
      </c>
      <c r="AE17" s="4"/>
      <c r="AF17" s="4"/>
      <c r="AG17" s="45" t="s">
        <v>75</v>
      </c>
      <c r="AI17" s="45" t="s">
        <v>75</v>
      </c>
      <c r="AK17" s="45" t="s">
        <v>75</v>
      </c>
      <c r="AL17" s="12"/>
      <c r="AM17" s="3"/>
      <c r="AN17" s="3"/>
    </row>
    <row r="18" spans="1:40" ht="14.25" customHeight="1" x14ac:dyDescent="0.25">
      <c r="A18" s="29">
        <f>C19-B18</f>
        <v>3.472222222222221E-2</v>
      </c>
      <c r="B18" s="29">
        <f t="shared" si="0"/>
        <v>0.59513888888888877</v>
      </c>
      <c r="C18" s="29">
        <f t="shared" si="1"/>
        <v>0.61145833333333321</v>
      </c>
      <c r="D18" s="30" t="s">
        <v>81</v>
      </c>
      <c r="E18" s="3"/>
      <c r="F18" s="18" t="s">
        <v>28</v>
      </c>
      <c r="G18" s="6"/>
      <c r="H18" s="19" t="s">
        <v>29</v>
      </c>
      <c r="I18" s="6"/>
      <c r="J18" s="37" t="s">
        <v>50</v>
      </c>
      <c r="K18" s="6"/>
      <c r="L18" s="14" t="s">
        <v>18</v>
      </c>
      <c r="M18" s="4"/>
      <c r="N18" s="4"/>
      <c r="O18" s="37" t="s">
        <v>50</v>
      </c>
      <c r="P18" s="6"/>
      <c r="Q18" s="19" t="s">
        <v>29</v>
      </c>
      <c r="R18" s="6"/>
      <c r="S18" s="18" t="s">
        <v>28</v>
      </c>
      <c r="T18" s="6"/>
      <c r="U18" s="33" t="s">
        <v>48</v>
      </c>
      <c r="V18" s="4"/>
      <c r="W18" s="4"/>
      <c r="X18" s="18" t="s">
        <v>28</v>
      </c>
      <c r="Y18" s="6"/>
      <c r="Z18" s="13" t="s">
        <v>17</v>
      </c>
      <c r="AA18" s="6"/>
      <c r="AB18" s="19" t="s">
        <v>29</v>
      </c>
      <c r="AC18" s="6"/>
      <c r="AD18" s="14" t="s">
        <v>79</v>
      </c>
      <c r="AE18" s="4"/>
      <c r="AF18" s="4"/>
      <c r="AG18" s="14" t="s">
        <v>24</v>
      </c>
      <c r="AH18" s="6"/>
      <c r="AI18" s="17" t="s">
        <v>22</v>
      </c>
      <c r="AJ18" s="6"/>
      <c r="AK18" s="16" t="s">
        <v>20</v>
      </c>
      <c r="AL18" s="12"/>
      <c r="AM18" s="3"/>
      <c r="AN18" s="3"/>
    </row>
    <row r="19" spans="1:40" ht="14.25" customHeight="1" x14ac:dyDescent="0.25">
      <c r="A19" s="29"/>
      <c r="B19" s="7">
        <f t="shared" si="0"/>
        <v>0.61354166666666654</v>
      </c>
      <c r="C19" s="29">
        <f t="shared" si="1"/>
        <v>0.62986111111111098</v>
      </c>
      <c r="D19" s="46"/>
      <c r="E19" s="47"/>
      <c r="F19" s="43" t="s">
        <v>66</v>
      </c>
      <c r="G19" s="6"/>
      <c r="H19" s="19"/>
      <c r="I19" s="6"/>
      <c r="J19" s="44" t="s">
        <v>74</v>
      </c>
      <c r="K19" s="6"/>
      <c r="L19" s="14"/>
      <c r="M19" s="48"/>
      <c r="N19" s="48"/>
      <c r="O19" s="44" t="s">
        <v>74</v>
      </c>
      <c r="P19" s="6"/>
      <c r="Q19" s="19"/>
      <c r="R19" s="6"/>
      <c r="S19" s="43" t="s">
        <v>66</v>
      </c>
      <c r="T19" s="6"/>
      <c r="U19" s="14"/>
      <c r="V19" s="48"/>
      <c r="W19" s="48"/>
      <c r="X19" s="20" t="s">
        <v>32</v>
      </c>
      <c r="Y19" s="6"/>
      <c r="Z19" s="13"/>
      <c r="AA19" s="6"/>
      <c r="AB19" s="19"/>
      <c r="AC19" s="6"/>
      <c r="AD19" s="14"/>
      <c r="AE19" s="48"/>
      <c r="AF19" s="48"/>
      <c r="AG19" s="14"/>
      <c r="AH19" s="6"/>
      <c r="AI19" s="38" t="s">
        <v>61</v>
      </c>
      <c r="AJ19" s="6"/>
      <c r="AK19" s="16"/>
      <c r="AL19" s="49"/>
      <c r="AM19" s="47"/>
      <c r="AN19" s="47"/>
    </row>
    <row r="20" spans="1:40" ht="14.25" customHeight="1" x14ac:dyDescent="0.25">
      <c r="A20" s="29"/>
      <c r="B20" s="29">
        <f t="shared" si="0"/>
        <v>0.63194444444444431</v>
      </c>
      <c r="C20" s="29">
        <f>B20+"0:20"</f>
        <v>0.64583333333333315</v>
      </c>
      <c r="D20" s="50"/>
      <c r="E20" s="3"/>
      <c r="F20" s="25" t="s">
        <v>82</v>
      </c>
      <c r="H20" s="25" t="s">
        <v>82</v>
      </c>
      <c r="J20" s="25" t="s">
        <v>82</v>
      </c>
      <c r="L20" s="25" t="s">
        <v>82</v>
      </c>
      <c r="M20" s="4"/>
      <c r="N20" s="4"/>
      <c r="O20" s="25" t="s">
        <v>82</v>
      </c>
      <c r="Q20" s="25" t="s">
        <v>82</v>
      </c>
      <c r="S20" s="25" t="s">
        <v>82</v>
      </c>
      <c r="U20" s="25" t="s">
        <v>82</v>
      </c>
      <c r="V20" s="4"/>
      <c r="W20" s="4"/>
      <c r="X20" s="25" t="s">
        <v>82</v>
      </c>
      <c r="Z20" s="25" t="s">
        <v>82</v>
      </c>
      <c r="AB20" s="25" t="s">
        <v>82</v>
      </c>
      <c r="AD20" s="25" t="s">
        <v>82</v>
      </c>
      <c r="AE20" s="4"/>
      <c r="AF20" s="4"/>
      <c r="AG20" s="25" t="s">
        <v>82</v>
      </c>
      <c r="AI20" s="25" t="s">
        <v>82</v>
      </c>
      <c r="AK20" s="25" t="s">
        <v>82</v>
      </c>
      <c r="AL20" s="12"/>
      <c r="AM20" s="3"/>
      <c r="AN20" s="3"/>
    </row>
    <row r="21" spans="1:40" ht="16.5" customHeight="1" x14ac:dyDescent="0.25">
      <c r="A21" s="7"/>
      <c r="B21" s="7"/>
      <c r="C21" s="7"/>
      <c r="D21" s="12"/>
      <c r="E21" s="3"/>
      <c r="F21" s="6"/>
      <c r="G21" s="6"/>
      <c r="H21" s="6"/>
      <c r="I21" s="6"/>
      <c r="J21" s="6"/>
      <c r="K21" s="6"/>
      <c r="L21" s="6"/>
      <c r="M21" s="4"/>
      <c r="N21" s="4"/>
      <c r="P21" s="6"/>
      <c r="R21" s="6"/>
      <c r="T21" s="6"/>
      <c r="V21" s="4"/>
      <c r="W21" s="4"/>
      <c r="AE21" s="4"/>
      <c r="AF21" s="4"/>
      <c r="AG21" s="6"/>
      <c r="AH21" s="6"/>
      <c r="AI21" s="6"/>
      <c r="AJ21" s="6"/>
      <c r="AK21" s="6"/>
      <c r="AL21" s="12"/>
      <c r="AM21" s="3"/>
      <c r="AN21" s="3"/>
    </row>
    <row r="22" spans="1:40" ht="14.25" customHeight="1" x14ac:dyDescent="0.25">
      <c r="A22" s="29"/>
      <c r="B22" s="29">
        <f>C19+"0:03"</f>
        <v>0.63194444444444431</v>
      </c>
      <c r="C22" s="29">
        <f>B22+$C$1</f>
        <v>0.66666666666666652</v>
      </c>
      <c r="D22" s="50" t="s">
        <v>83</v>
      </c>
      <c r="E22" s="3"/>
      <c r="F22" s="6" t="s">
        <v>83</v>
      </c>
      <c r="G22" s="6"/>
      <c r="H22" s="6" t="s">
        <v>83</v>
      </c>
      <c r="I22" s="6"/>
      <c r="J22" s="6" t="s">
        <v>83</v>
      </c>
      <c r="K22" s="6"/>
      <c r="L22" s="6" t="s">
        <v>83</v>
      </c>
      <c r="M22" s="4"/>
      <c r="N22" s="4"/>
      <c r="O22" s="6" t="s">
        <v>83</v>
      </c>
      <c r="P22" s="6"/>
      <c r="Q22" s="6" t="s">
        <v>83</v>
      </c>
      <c r="R22" s="6"/>
      <c r="S22" s="6" t="s">
        <v>83</v>
      </c>
      <c r="T22" s="6"/>
      <c r="U22" s="6" t="s">
        <v>83</v>
      </c>
      <c r="V22" s="4"/>
      <c r="W22" s="4"/>
      <c r="X22" s="6" t="s">
        <v>83</v>
      </c>
      <c r="Y22" s="6"/>
      <c r="Z22" s="6" t="s">
        <v>83</v>
      </c>
      <c r="AA22" s="6"/>
      <c r="AB22" s="6" t="s">
        <v>83</v>
      </c>
      <c r="AC22" s="6"/>
      <c r="AD22" s="6" t="s">
        <v>83</v>
      </c>
      <c r="AE22" s="4"/>
      <c r="AF22" s="4"/>
      <c r="AG22" s="6" t="s">
        <v>83</v>
      </c>
      <c r="AH22" s="6"/>
      <c r="AI22" s="6" t="s">
        <v>83</v>
      </c>
      <c r="AJ22" s="6"/>
      <c r="AK22" s="6" t="s">
        <v>83</v>
      </c>
      <c r="AL22" s="12"/>
      <c r="AM22" s="3"/>
      <c r="AN22" s="3"/>
    </row>
    <row r="23" spans="1:40" ht="14.25" customHeight="1" x14ac:dyDescent="0.2">
      <c r="A23" s="7"/>
      <c r="B23" s="7"/>
      <c r="C23" s="7"/>
      <c r="D23" s="3"/>
      <c r="E23" s="3"/>
      <c r="F23" s="12"/>
      <c r="G23" s="12"/>
      <c r="H23" s="12"/>
      <c r="I23" s="12"/>
      <c r="J23" s="12"/>
      <c r="K23" s="12"/>
      <c r="L23" s="12"/>
      <c r="M23" s="3"/>
      <c r="N23" s="3"/>
      <c r="O23" s="12"/>
      <c r="P23" s="12"/>
      <c r="Q23" s="12"/>
      <c r="R23" s="12"/>
      <c r="S23" s="12"/>
      <c r="T23" s="12"/>
      <c r="U23" s="12"/>
      <c r="V23" s="3"/>
      <c r="W23" s="3"/>
      <c r="X23" s="12"/>
      <c r="Y23" s="12"/>
      <c r="Z23" s="12"/>
      <c r="AA23" s="12"/>
      <c r="AB23" s="12"/>
      <c r="AC23" s="12"/>
      <c r="AD23" s="12"/>
      <c r="AE23" s="3"/>
      <c r="AF23" s="3"/>
      <c r="AG23" s="12"/>
      <c r="AH23" s="12"/>
      <c r="AI23" s="12"/>
      <c r="AJ23" s="12"/>
      <c r="AK23" s="12"/>
      <c r="AL23" s="12"/>
      <c r="AM23" s="3"/>
      <c r="AN23" s="3"/>
    </row>
    <row r="24" spans="1:40" ht="14.25" customHeight="1" x14ac:dyDescent="0.25">
      <c r="A24" s="3"/>
      <c r="B24" s="3"/>
      <c r="C24" s="3"/>
      <c r="D24" s="3"/>
      <c r="E24" s="3"/>
      <c r="F24" s="51" t="s">
        <v>84</v>
      </c>
      <c r="G24" s="12"/>
      <c r="H24" s="12"/>
      <c r="I24" s="12"/>
      <c r="J24" s="12"/>
      <c r="K24" s="12"/>
      <c r="L24" s="12"/>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6" customHeight="1" x14ac:dyDescent="0.25">
      <c r="A25" s="52"/>
      <c r="B25" s="53"/>
      <c r="C25" s="53"/>
      <c r="D25" s="54"/>
      <c r="E25" s="53"/>
      <c r="F25" s="55"/>
      <c r="G25" s="55"/>
      <c r="H25" s="55"/>
      <c r="I25" s="55"/>
      <c r="J25" s="55"/>
      <c r="K25" s="55"/>
      <c r="L25" s="55"/>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row>
    <row r="26" spans="1:40" ht="14.25" customHeight="1" x14ac:dyDescent="0.25">
      <c r="A26" s="56"/>
      <c r="B26" s="56" t="s">
        <v>85</v>
      </c>
      <c r="C26" s="56"/>
      <c r="D26" s="57"/>
      <c r="E26" s="56"/>
      <c r="F26" s="56"/>
      <c r="G26" s="4"/>
      <c r="H26" s="58"/>
      <c r="I26" s="6"/>
      <c r="J26" s="6"/>
      <c r="K26" s="6"/>
      <c r="L26" s="6"/>
      <c r="M26" s="6"/>
      <c r="N26" s="6"/>
      <c r="O26" s="4"/>
      <c r="P26" s="4"/>
      <c r="Q26" s="58"/>
      <c r="R26" s="4"/>
      <c r="S26" s="4"/>
      <c r="T26" s="4"/>
      <c r="U26" s="4"/>
      <c r="V26" s="4"/>
      <c r="W26" s="4"/>
      <c r="X26" s="4"/>
      <c r="Y26" s="4"/>
      <c r="Z26" s="58"/>
      <c r="AA26" s="4"/>
      <c r="AB26" s="4"/>
      <c r="AC26" s="4"/>
      <c r="AD26" s="4"/>
      <c r="AE26" s="4"/>
      <c r="AF26" s="4"/>
      <c r="AG26" s="4"/>
      <c r="AH26" s="4"/>
      <c r="AI26" s="59"/>
      <c r="AJ26" s="59"/>
      <c r="AK26" s="59"/>
      <c r="AL26" s="59"/>
      <c r="AM26" s="59"/>
      <c r="AN26" s="4"/>
    </row>
    <row r="27" spans="1:40" ht="14.25" customHeight="1" x14ac:dyDescent="0.25">
      <c r="A27" s="4"/>
      <c r="B27" s="4"/>
      <c r="C27" s="4"/>
      <c r="D27" s="60" t="s">
        <v>86</v>
      </c>
      <c r="E27" s="56"/>
      <c r="F27" s="59"/>
      <c r="G27" s="4"/>
      <c r="H27" s="61" t="s">
        <v>87</v>
      </c>
      <c r="I27" s="62"/>
      <c r="J27" s="61" t="s">
        <v>88</v>
      </c>
      <c r="K27" s="6"/>
      <c r="L27" s="6"/>
      <c r="M27" s="6"/>
      <c r="N27" s="6"/>
      <c r="O27" s="4"/>
      <c r="P27" s="4"/>
      <c r="Q27" s="61" t="s">
        <v>87</v>
      </c>
      <c r="R27" s="62"/>
      <c r="S27" s="61" t="s">
        <v>88</v>
      </c>
      <c r="T27" s="4"/>
      <c r="U27" s="4"/>
      <c r="V27" s="4"/>
      <c r="W27" s="4"/>
      <c r="X27" s="4"/>
      <c r="Y27" s="4"/>
      <c r="Z27" s="61" t="s">
        <v>87</v>
      </c>
      <c r="AA27" s="62"/>
      <c r="AB27" s="61" t="s">
        <v>88</v>
      </c>
      <c r="AC27" s="4"/>
      <c r="AD27" s="4"/>
      <c r="AE27" s="4"/>
      <c r="AF27" s="4"/>
      <c r="AG27" s="61" t="s">
        <v>87</v>
      </c>
      <c r="AH27" s="62"/>
      <c r="AI27" s="61" t="s">
        <v>88</v>
      </c>
      <c r="AJ27" s="4"/>
      <c r="AK27" s="63" t="s">
        <v>89</v>
      </c>
      <c r="AN27" s="4"/>
    </row>
    <row r="28" spans="1:40" ht="14.25" customHeight="1" x14ac:dyDescent="0.25">
      <c r="A28" s="83"/>
      <c r="B28" s="83"/>
      <c r="C28" s="83"/>
      <c r="D28" s="88" t="s">
        <v>121</v>
      </c>
      <c r="E28" s="59"/>
      <c r="F28" s="59"/>
      <c r="G28" s="83"/>
      <c r="H28" s="62">
        <v>4</v>
      </c>
      <c r="I28" s="62"/>
      <c r="J28" s="62">
        <v>5</v>
      </c>
      <c r="K28" s="6"/>
      <c r="L28" s="6"/>
      <c r="M28" s="6"/>
      <c r="N28" s="6"/>
      <c r="O28" s="4"/>
      <c r="P28" s="4"/>
      <c r="Q28" s="62"/>
      <c r="R28" s="62"/>
      <c r="S28" s="62"/>
      <c r="T28" s="4"/>
      <c r="U28" s="4"/>
      <c r="V28" s="4"/>
      <c r="W28" s="4"/>
      <c r="X28" s="4"/>
      <c r="Y28" s="4"/>
      <c r="Z28" s="62"/>
      <c r="AA28" s="62"/>
      <c r="AB28" s="62"/>
      <c r="AC28" s="4"/>
      <c r="AD28" s="4"/>
      <c r="AE28" s="4"/>
      <c r="AF28" s="4"/>
      <c r="AG28" s="62"/>
      <c r="AH28" s="62"/>
      <c r="AI28" s="62"/>
      <c r="AJ28" s="4"/>
      <c r="AK28" s="90">
        <f t="shared" ref="AK28:AK61" si="2">(AG28*AI28)+(Z28*AB28)+(Q28*S28)+(H28*J28)</f>
        <v>20</v>
      </c>
      <c r="AN28" s="4"/>
    </row>
    <row r="29" spans="1:40" ht="14.25" customHeight="1" x14ac:dyDescent="0.25">
      <c r="A29" s="83"/>
      <c r="B29" s="83"/>
      <c r="C29" s="83"/>
      <c r="D29" s="88" t="s">
        <v>139</v>
      </c>
      <c r="E29" s="59"/>
      <c r="F29" s="59"/>
      <c r="G29" s="83"/>
      <c r="H29" s="62"/>
      <c r="I29" s="62"/>
      <c r="J29" s="62"/>
      <c r="K29" s="6"/>
      <c r="L29" s="6"/>
      <c r="M29" s="6"/>
      <c r="N29" s="6"/>
      <c r="O29" s="4"/>
      <c r="P29" s="4"/>
      <c r="Q29" s="62">
        <v>4</v>
      </c>
      <c r="R29" s="62"/>
      <c r="S29" s="62">
        <v>5</v>
      </c>
      <c r="T29" s="4"/>
      <c r="U29" s="4"/>
      <c r="V29" s="4"/>
      <c r="W29" s="4"/>
      <c r="X29" s="4"/>
      <c r="Y29" s="4"/>
      <c r="Z29" s="62"/>
      <c r="AA29" s="62"/>
      <c r="AB29" s="62"/>
      <c r="AC29" s="4"/>
      <c r="AD29" s="4"/>
      <c r="AE29" s="4"/>
      <c r="AF29" s="4"/>
      <c r="AG29" s="62"/>
      <c r="AH29" s="62"/>
      <c r="AI29" s="62"/>
      <c r="AJ29" s="4"/>
      <c r="AK29" s="90">
        <f t="shared" si="2"/>
        <v>20</v>
      </c>
      <c r="AN29" s="4"/>
    </row>
    <row r="30" spans="1:40" ht="14.25" customHeight="1" x14ac:dyDescent="0.25">
      <c r="A30" s="83"/>
      <c r="B30" s="83"/>
      <c r="C30" s="83"/>
      <c r="D30" s="88" t="s">
        <v>141</v>
      </c>
      <c r="E30" s="59"/>
      <c r="F30" s="59"/>
      <c r="G30" s="83"/>
      <c r="H30" s="62"/>
      <c r="I30" s="62"/>
      <c r="J30" s="62"/>
      <c r="K30" s="6"/>
      <c r="L30" s="6"/>
      <c r="M30" s="6"/>
      <c r="N30" s="6"/>
      <c r="O30" s="4"/>
      <c r="P30" s="4"/>
      <c r="Q30" s="101"/>
      <c r="R30" s="101"/>
      <c r="S30" s="101"/>
      <c r="T30" s="4"/>
      <c r="U30" s="4"/>
      <c r="V30" s="4"/>
      <c r="W30" s="4"/>
      <c r="X30" s="4"/>
      <c r="Y30" s="4"/>
      <c r="Z30" s="62">
        <v>4</v>
      </c>
      <c r="AA30" s="62"/>
      <c r="AB30" s="62">
        <v>5</v>
      </c>
      <c r="AC30" s="4"/>
      <c r="AD30" s="4"/>
      <c r="AE30" s="4"/>
      <c r="AF30" s="4"/>
      <c r="AG30" s="101"/>
      <c r="AH30" s="101"/>
      <c r="AI30" s="101"/>
      <c r="AJ30" s="4"/>
      <c r="AK30" s="90">
        <f t="shared" si="2"/>
        <v>20</v>
      </c>
      <c r="AN30" s="4"/>
    </row>
    <row r="31" spans="1:40" ht="14.25" customHeight="1" x14ac:dyDescent="0.25">
      <c r="A31" s="83"/>
      <c r="B31" s="83"/>
      <c r="C31" s="83" t="s">
        <v>148</v>
      </c>
      <c r="D31" s="88" t="s">
        <v>149</v>
      </c>
      <c r="E31" s="59"/>
      <c r="F31" s="59"/>
      <c r="G31" s="83"/>
      <c r="H31" s="62"/>
      <c r="I31" s="62"/>
      <c r="J31" s="62"/>
      <c r="K31" s="6"/>
      <c r="L31" s="6"/>
      <c r="M31" s="6"/>
      <c r="N31" s="6"/>
      <c r="O31" s="4"/>
      <c r="P31" s="4"/>
      <c r="Q31" s="101"/>
      <c r="R31" s="101"/>
      <c r="S31" s="101"/>
      <c r="T31" s="4"/>
      <c r="U31" s="4"/>
      <c r="V31" s="4"/>
      <c r="W31" s="4"/>
      <c r="X31" s="4"/>
      <c r="Y31" s="4"/>
      <c r="Z31" s="101"/>
      <c r="AA31" s="101"/>
      <c r="AB31" s="101"/>
      <c r="AC31" s="4"/>
      <c r="AD31" s="4"/>
      <c r="AE31" s="4"/>
      <c r="AF31" s="4"/>
      <c r="AG31" s="62">
        <v>4</v>
      </c>
      <c r="AH31" s="62"/>
      <c r="AI31" s="62">
        <v>5</v>
      </c>
      <c r="AJ31" s="4"/>
      <c r="AK31" s="90">
        <f t="shared" si="2"/>
        <v>20</v>
      </c>
      <c r="AN31" s="4"/>
    </row>
    <row r="32" spans="1:40" ht="14.25" customHeight="1" x14ac:dyDescent="0.25">
      <c r="A32" s="83"/>
      <c r="B32" s="83"/>
      <c r="C32" s="83"/>
      <c r="D32" s="88" t="s">
        <v>150</v>
      </c>
      <c r="E32" s="59"/>
      <c r="F32" s="59"/>
      <c r="G32" s="83"/>
      <c r="H32" s="108">
        <v>4.5</v>
      </c>
      <c r="I32" s="62"/>
      <c r="J32" s="62">
        <v>5</v>
      </c>
      <c r="K32" s="6"/>
      <c r="L32" s="6" t="s">
        <v>165</v>
      </c>
      <c r="M32" s="6"/>
      <c r="N32" s="6"/>
      <c r="O32" s="4"/>
      <c r="P32" s="4"/>
      <c r="Q32" s="101"/>
      <c r="R32" s="101"/>
      <c r="S32" s="101"/>
      <c r="T32" s="4"/>
      <c r="U32" s="4"/>
      <c r="V32" s="4"/>
      <c r="W32" s="4"/>
      <c r="X32" s="4"/>
      <c r="Y32" s="4"/>
      <c r="Z32" s="101"/>
      <c r="AA32" s="101"/>
      <c r="AB32" s="101"/>
      <c r="AC32" s="4"/>
      <c r="AD32" s="4"/>
      <c r="AE32" s="4"/>
      <c r="AF32" s="4"/>
      <c r="AG32" s="101"/>
      <c r="AH32" s="101"/>
      <c r="AI32" s="101"/>
      <c r="AJ32" s="4"/>
      <c r="AK32" s="90">
        <f t="shared" si="2"/>
        <v>22.5</v>
      </c>
      <c r="AN32" s="4"/>
    </row>
    <row r="33" spans="1:40" ht="14.25" customHeight="1" x14ac:dyDescent="0.25">
      <c r="A33" s="83"/>
      <c r="B33" s="83"/>
      <c r="C33" s="83"/>
      <c r="D33" s="88" t="s">
        <v>167</v>
      </c>
      <c r="E33" s="59"/>
      <c r="F33" s="59"/>
      <c r="G33" s="83"/>
      <c r="H33" s="62"/>
      <c r="I33" s="62"/>
      <c r="J33" s="62"/>
      <c r="K33" s="6"/>
      <c r="L33" s="6"/>
      <c r="M33" s="6"/>
      <c r="N33" s="6"/>
      <c r="O33" s="4"/>
      <c r="P33" s="4"/>
      <c r="Q33" s="62">
        <v>4</v>
      </c>
      <c r="R33" s="62"/>
      <c r="S33" s="62">
        <v>5</v>
      </c>
      <c r="T33" s="4"/>
      <c r="U33" s="4"/>
      <c r="V33" s="4"/>
      <c r="W33" s="4"/>
      <c r="X33" s="4"/>
      <c r="Y33" s="4"/>
      <c r="Z33" s="101"/>
      <c r="AA33" s="101"/>
      <c r="AB33" s="101"/>
      <c r="AC33" s="4"/>
      <c r="AD33" s="4"/>
      <c r="AE33" s="4"/>
      <c r="AF33" s="4"/>
      <c r="AG33" s="101"/>
      <c r="AH33" s="101"/>
      <c r="AI33" s="101"/>
      <c r="AJ33" s="4"/>
      <c r="AK33" s="90">
        <f t="shared" si="2"/>
        <v>20</v>
      </c>
      <c r="AN33" s="4"/>
    </row>
    <row r="34" spans="1:40" ht="14.25" customHeight="1" x14ac:dyDescent="0.25">
      <c r="A34" s="83"/>
      <c r="B34" s="83"/>
      <c r="C34" s="83"/>
      <c r="D34" s="88" t="s">
        <v>169</v>
      </c>
      <c r="E34" s="59"/>
      <c r="F34" s="59"/>
      <c r="G34" s="83"/>
      <c r="H34" s="62"/>
      <c r="I34" s="62"/>
      <c r="J34" s="62"/>
      <c r="K34" s="6"/>
      <c r="L34" s="6"/>
      <c r="M34" s="6"/>
      <c r="N34" s="6"/>
      <c r="O34" s="4"/>
      <c r="P34" s="4"/>
      <c r="Q34" s="101"/>
      <c r="R34" s="101"/>
      <c r="S34" s="101"/>
      <c r="T34" s="4"/>
      <c r="U34" s="4"/>
      <c r="V34" s="4"/>
      <c r="W34" s="4"/>
      <c r="X34" s="4"/>
      <c r="Y34" s="4"/>
      <c r="Z34" s="62">
        <v>4</v>
      </c>
      <c r="AA34" s="62"/>
      <c r="AB34" s="62">
        <v>5</v>
      </c>
      <c r="AC34" s="4"/>
      <c r="AD34" s="4"/>
      <c r="AE34" s="4"/>
      <c r="AF34" s="4"/>
      <c r="AG34" s="101"/>
      <c r="AH34" s="101"/>
      <c r="AI34" s="101"/>
      <c r="AJ34" s="4"/>
      <c r="AK34" s="90">
        <f t="shared" si="2"/>
        <v>20</v>
      </c>
      <c r="AN34" s="4"/>
    </row>
    <row r="35" spans="1:40" ht="14.25" customHeight="1" x14ac:dyDescent="0.25">
      <c r="A35" s="83"/>
      <c r="B35" s="83"/>
      <c r="C35" s="83"/>
      <c r="D35" s="88" t="s">
        <v>170</v>
      </c>
      <c r="E35" s="59"/>
      <c r="F35" s="59"/>
      <c r="G35" s="83"/>
      <c r="H35" s="62"/>
      <c r="I35" s="62"/>
      <c r="J35" s="62"/>
      <c r="K35" s="6"/>
      <c r="L35" s="6"/>
      <c r="M35" s="6"/>
      <c r="N35" s="6"/>
      <c r="O35" s="4"/>
      <c r="P35" s="4"/>
      <c r="Q35" s="101"/>
      <c r="R35" s="101"/>
      <c r="S35" s="101"/>
      <c r="T35" s="4"/>
      <c r="U35" s="4"/>
      <c r="V35" s="4"/>
      <c r="W35" s="4"/>
      <c r="X35" s="4"/>
      <c r="Y35" s="4"/>
      <c r="Z35" s="101"/>
      <c r="AA35" s="101"/>
      <c r="AB35" s="101"/>
      <c r="AC35" s="4"/>
      <c r="AD35" s="4"/>
      <c r="AE35" s="4"/>
      <c r="AF35" s="4"/>
      <c r="AG35" s="62">
        <v>4</v>
      </c>
      <c r="AH35" s="62"/>
      <c r="AI35" s="62">
        <v>5</v>
      </c>
      <c r="AJ35" s="4"/>
      <c r="AK35" s="90">
        <f t="shared" si="2"/>
        <v>20</v>
      </c>
      <c r="AN35" s="4"/>
    </row>
    <row r="36" spans="1:40" ht="14.25" customHeight="1" x14ac:dyDescent="0.25">
      <c r="A36" s="83"/>
      <c r="B36" s="83"/>
      <c r="C36" s="83"/>
      <c r="D36" s="88" t="s">
        <v>171</v>
      </c>
      <c r="E36" s="59"/>
      <c r="F36" s="59"/>
      <c r="G36" s="83"/>
      <c r="H36" s="62">
        <v>4</v>
      </c>
      <c r="I36" s="62"/>
      <c r="J36" s="62">
        <v>5</v>
      </c>
      <c r="K36" s="6"/>
      <c r="L36" s="6"/>
      <c r="M36" s="6"/>
      <c r="N36" s="6"/>
      <c r="O36" s="4"/>
      <c r="P36" s="4"/>
      <c r="Q36" s="101"/>
      <c r="R36" s="101"/>
      <c r="S36" s="101"/>
      <c r="T36" s="4"/>
      <c r="U36" s="4"/>
      <c r="V36" s="4"/>
      <c r="W36" s="4"/>
      <c r="X36" s="4"/>
      <c r="Y36" s="4"/>
      <c r="Z36" s="101"/>
      <c r="AA36" s="101"/>
      <c r="AB36" s="101"/>
      <c r="AC36" s="4"/>
      <c r="AD36" s="4"/>
      <c r="AE36" s="4"/>
      <c r="AF36" s="4"/>
      <c r="AG36" s="101"/>
      <c r="AH36" s="101"/>
      <c r="AI36" s="101"/>
      <c r="AJ36" s="4"/>
      <c r="AK36" s="90">
        <f t="shared" si="2"/>
        <v>20</v>
      </c>
      <c r="AN36" s="4"/>
    </row>
    <row r="37" spans="1:40" ht="14.25" customHeight="1" x14ac:dyDescent="0.25">
      <c r="A37" s="83"/>
      <c r="B37" s="83"/>
      <c r="C37" s="83"/>
      <c r="D37" s="88" t="s">
        <v>172</v>
      </c>
      <c r="E37" s="59"/>
      <c r="F37" s="59"/>
      <c r="G37" s="83"/>
      <c r="H37" s="62"/>
      <c r="I37" s="62"/>
      <c r="J37" s="62"/>
      <c r="K37" s="6"/>
      <c r="L37" s="6"/>
      <c r="M37" s="6"/>
      <c r="N37" s="6"/>
      <c r="O37" s="4"/>
      <c r="P37" s="4"/>
      <c r="Q37" s="62">
        <v>4</v>
      </c>
      <c r="R37" s="62"/>
      <c r="S37" s="62">
        <v>5</v>
      </c>
      <c r="T37" s="4"/>
      <c r="U37" s="4"/>
      <c r="V37" s="4"/>
      <c r="W37" s="4"/>
      <c r="X37" s="4"/>
      <c r="Y37" s="4"/>
      <c r="Z37" s="101"/>
      <c r="AA37" s="101"/>
      <c r="AB37" s="101"/>
      <c r="AC37" s="4"/>
      <c r="AD37" s="4"/>
      <c r="AE37" s="4"/>
      <c r="AF37" s="4"/>
      <c r="AG37" s="101"/>
      <c r="AH37" s="101"/>
      <c r="AI37" s="101"/>
      <c r="AJ37" s="4"/>
      <c r="AK37" s="90">
        <f t="shared" si="2"/>
        <v>20</v>
      </c>
      <c r="AN37" s="4"/>
    </row>
    <row r="38" spans="1:40" ht="14.25" customHeight="1" x14ac:dyDescent="0.25">
      <c r="A38" s="83"/>
      <c r="B38" s="83"/>
      <c r="C38" s="83"/>
      <c r="D38" s="88" t="s">
        <v>173</v>
      </c>
      <c r="E38" s="59"/>
      <c r="F38" s="59"/>
      <c r="G38" s="83"/>
      <c r="H38" s="62"/>
      <c r="I38" s="62"/>
      <c r="J38" s="62"/>
      <c r="K38" s="6"/>
      <c r="L38" s="6"/>
      <c r="M38" s="6"/>
      <c r="N38" s="6"/>
      <c r="O38" s="4"/>
      <c r="P38" s="4"/>
      <c r="Q38" s="101"/>
      <c r="R38" s="101"/>
      <c r="S38" s="101"/>
      <c r="T38" s="4"/>
      <c r="U38" s="4"/>
      <c r="V38" s="4"/>
      <c r="W38" s="4"/>
      <c r="X38" s="4"/>
      <c r="Y38" s="4"/>
      <c r="Z38" s="62">
        <v>4</v>
      </c>
      <c r="AA38" s="62"/>
      <c r="AB38" s="62">
        <v>5</v>
      </c>
      <c r="AC38" s="4"/>
      <c r="AD38" s="4"/>
      <c r="AE38" s="4"/>
      <c r="AF38" s="4"/>
      <c r="AG38" s="101"/>
      <c r="AH38" s="101"/>
      <c r="AI38" s="101"/>
      <c r="AJ38" s="4"/>
      <c r="AK38" s="90">
        <f t="shared" si="2"/>
        <v>20</v>
      </c>
      <c r="AN38" s="4"/>
    </row>
    <row r="39" spans="1:40" ht="14.25" customHeight="1" x14ac:dyDescent="0.25">
      <c r="A39" s="83"/>
      <c r="B39" s="83"/>
      <c r="C39" s="83"/>
      <c r="D39" s="88" t="s">
        <v>174</v>
      </c>
      <c r="E39" s="59"/>
      <c r="F39" s="59"/>
      <c r="G39" s="83"/>
      <c r="H39" s="62"/>
      <c r="I39" s="62"/>
      <c r="J39" s="62"/>
      <c r="K39" s="6"/>
      <c r="L39" s="6"/>
      <c r="M39" s="6"/>
      <c r="N39" s="6"/>
      <c r="O39" s="4"/>
      <c r="P39" s="4"/>
      <c r="Q39" s="101"/>
      <c r="R39" s="101"/>
      <c r="S39" s="101"/>
      <c r="T39" s="4"/>
      <c r="U39" s="4"/>
      <c r="V39" s="4"/>
      <c r="W39" s="4"/>
      <c r="X39" s="4"/>
      <c r="Y39" s="4"/>
      <c r="Z39" s="101"/>
      <c r="AA39" s="101"/>
      <c r="AB39" s="101"/>
      <c r="AC39" s="4"/>
      <c r="AD39" s="4"/>
      <c r="AE39" s="4"/>
      <c r="AF39" s="4"/>
      <c r="AG39" s="62">
        <v>4</v>
      </c>
      <c r="AH39" s="62"/>
      <c r="AI39" s="62">
        <v>5</v>
      </c>
      <c r="AJ39" s="4"/>
      <c r="AK39" s="90">
        <f t="shared" si="2"/>
        <v>20</v>
      </c>
      <c r="AN39" s="4"/>
    </row>
    <row r="40" spans="1:40" ht="14.25" customHeight="1" x14ac:dyDescent="0.25">
      <c r="A40" s="83"/>
      <c r="B40" s="83"/>
      <c r="C40" s="83"/>
      <c r="D40" s="88" t="s">
        <v>176</v>
      </c>
      <c r="E40" s="59"/>
      <c r="F40" s="59"/>
      <c r="G40" s="83"/>
      <c r="H40" s="62">
        <v>4</v>
      </c>
      <c r="I40" s="62"/>
      <c r="J40" s="62">
        <v>5</v>
      </c>
      <c r="K40" s="6"/>
      <c r="L40" s="6"/>
      <c r="M40" s="6"/>
      <c r="N40" s="6"/>
      <c r="O40" s="4"/>
      <c r="P40" s="4"/>
      <c r="Q40" s="101"/>
      <c r="R40" s="101"/>
      <c r="S40" s="101"/>
      <c r="T40" s="4"/>
      <c r="U40" s="4"/>
      <c r="V40" s="4"/>
      <c r="W40" s="4"/>
      <c r="X40" s="4"/>
      <c r="Y40" s="4"/>
      <c r="Z40" s="101"/>
      <c r="AA40" s="101"/>
      <c r="AB40" s="101"/>
      <c r="AC40" s="4"/>
      <c r="AD40" s="4"/>
      <c r="AE40" s="4"/>
      <c r="AF40" s="4"/>
      <c r="AG40" s="101"/>
      <c r="AH40" s="101"/>
      <c r="AI40" s="101"/>
      <c r="AJ40" s="4"/>
      <c r="AK40" s="90">
        <f t="shared" si="2"/>
        <v>20</v>
      </c>
      <c r="AN40" s="4"/>
    </row>
    <row r="41" spans="1:40" ht="14.25" customHeight="1" x14ac:dyDescent="0.25">
      <c r="A41" s="83"/>
      <c r="B41" s="83"/>
      <c r="C41" s="83"/>
      <c r="D41" s="88" t="s">
        <v>184</v>
      </c>
      <c r="E41" s="59"/>
      <c r="F41" s="59"/>
      <c r="G41" s="83"/>
      <c r="H41" s="62"/>
      <c r="I41" s="62"/>
      <c r="J41" s="62"/>
      <c r="K41" s="6"/>
      <c r="L41" s="6"/>
      <c r="M41" s="6"/>
      <c r="N41" s="6"/>
      <c r="O41" s="4"/>
      <c r="P41" s="4"/>
      <c r="Q41" s="62">
        <v>4</v>
      </c>
      <c r="R41" s="62"/>
      <c r="S41" s="62">
        <v>5</v>
      </c>
      <c r="T41" s="4"/>
      <c r="U41" s="4"/>
      <c r="V41" s="4"/>
      <c r="W41" s="4"/>
      <c r="X41" s="4"/>
      <c r="Y41" s="4"/>
      <c r="Z41" s="101"/>
      <c r="AA41" s="101"/>
      <c r="AB41" s="101"/>
      <c r="AC41" s="4"/>
      <c r="AD41" s="4"/>
      <c r="AE41" s="4"/>
      <c r="AF41" s="4"/>
      <c r="AG41" s="101"/>
      <c r="AH41" s="101"/>
      <c r="AI41" s="101"/>
      <c r="AJ41" s="4"/>
      <c r="AK41" s="90">
        <f t="shared" si="2"/>
        <v>20</v>
      </c>
      <c r="AN41" s="4"/>
    </row>
    <row r="42" spans="1:40" ht="14.25" customHeight="1" x14ac:dyDescent="0.25">
      <c r="A42" s="4"/>
      <c r="B42" s="4"/>
      <c r="C42" s="4"/>
      <c r="D42" s="88" t="s">
        <v>185</v>
      </c>
      <c r="E42" s="59"/>
      <c r="F42" s="59"/>
      <c r="G42" s="4"/>
      <c r="H42" s="62"/>
      <c r="I42" s="62"/>
      <c r="J42" s="62"/>
      <c r="K42" s="6"/>
      <c r="L42" s="6"/>
      <c r="M42" s="6"/>
      <c r="N42" s="6"/>
      <c r="O42" s="4"/>
      <c r="P42" s="4"/>
      <c r="Q42" s="101"/>
      <c r="R42" s="101"/>
      <c r="S42" s="101"/>
      <c r="T42" s="4"/>
      <c r="U42" s="4"/>
      <c r="V42" s="4"/>
      <c r="W42" s="4"/>
      <c r="X42" s="4"/>
      <c r="Y42" s="4"/>
      <c r="Z42" s="62">
        <v>4</v>
      </c>
      <c r="AA42" s="62"/>
      <c r="AB42" s="62">
        <v>5</v>
      </c>
      <c r="AC42" s="4"/>
      <c r="AD42" s="4"/>
      <c r="AE42" s="4"/>
      <c r="AF42" s="4"/>
      <c r="AG42" s="101"/>
      <c r="AH42" s="101"/>
      <c r="AI42" s="101"/>
      <c r="AJ42" s="4"/>
      <c r="AK42" s="90">
        <f t="shared" si="2"/>
        <v>20</v>
      </c>
      <c r="AN42" s="4"/>
    </row>
    <row r="43" spans="1:40" ht="14.25" customHeight="1" x14ac:dyDescent="0.25">
      <c r="A43" s="4"/>
      <c r="B43" s="4"/>
      <c r="C43" s="4"/>
      <c r="D43" s="88" t="s">
        <v>186</v>
      </c>
      <c r="E43" s="59"/>
      <c r="F43" s="59"/>
      <c r="G43" s="4"/>
      <c r="H43" s="62"/>
      <c r="I43" s="62"/>
      <c r="J43" s="62"/>
      <c r="K43" s="6"/>
      <c r="L43" s="6"/>
      <c r="M43" s="6"/>
      <c r="N43" s="6"/>
      <c r="O43" s="4"/>
      <c r="P43" s="4"/>
      <c r="Q43" s="101"/>
      <c r="R43" s="101"/>
      <c r="S43" s="101"/>
      <c r="T43" s="4"/>
      <c r="U43" s="4"/>
      <c r="V43" s="4"/>
      <c r="W43" s="4"/>
      <c r="X43" s="4"/>
      <c r="Y43" s="4"/>
      <c r="Z43" s="101"/>
      <c r="AA43" s="101"/>
      <c r="AB43" s="101"/>
      <c r="AC43" s="4"/>
      <c r="AD43" s="4"/>
      <c r="AE43" s="4"/>
      <c r="AF43" s="4"/>
      <c r="AG43" s="62">
        <v>4</v>
      </c>
      <c r="AH43" s="62"/>
      <c r="AI43" s="62">
        <v>5</v>
      </c>
      <c r="AJ43" s="4"/>
      <c r="AK43" s="90">
        <f t="shared" si="2"/>
        <v>20</v>
      </c>
      <c r="AN43" s="4"/>
    </row>
    <row r="44" spans="1:40" ht="14.25" customHeight="1" x14ac:dyDescent="0.25">
      <c r="A44" s="4"/>
      <c r="B44" s="4"/>
      <c r="C44" s="4"/>
      <c r="D44" s="88" t="s">
        <v>191</v>
      </c>
      <c r="E44" s="59"/>
      <c r="F44" s="59"/>
      <c r="G44" s="4"/>
      <c r="H44" s="62">
        <v>4</v>
      </c>
      <c r="I44" s="62"/>
      <c r="J44" s="62">
        <v>4</v>
      </c>
      <c r="K44" s="6"/>
      <c r="L44" s="6"/>
      <c r="M44" s="6"/>
      <c r="N44" s="6"/>
      <c r="O44" s="4"/>
      <c r="P44" s="4"/>
      <c r="Q44" s="101"/>
      <c r="R44" s="101"/>
      <c r="S44" s="101"/>
      <c r="T44" s="4"/>
      <c r="U44" s="4"/>
      <c r="V44" s="4"/>
      <c r="W44" s="4"/>
      <c r="X44" s="4"/>
      <c r="Y44" s="4"/>
      <c r="Z44" s="101"/>
      <c r="AA44" s="101"/>
      <c r="AB44" s="101"/>
      <c r="AC44" s="4"/>
      <c r="AD44" s="4"/>
      <c r="AE44" s="4"/>
      <c r="AF44" s="4"/>
      <c r="AG44" s="101"/>
      <c r="AH44" s="101"/>
      <c r="AI44" s="101"/>
      <c r="AJ44" s="4"/>
      <c r="AK44" s="90">
        <f t="shared" si="2"/>
        <v>16</v>
      </c>
      <c r="AN44" s="4"/>
    </row>
    <row r="45" spans="1:40" ht="14.25" customHeight="1" x14ac:dyDescent="0.25">
      <c r="A45" s="4"/>
      <c r="B45" s="4"/>
      <c r="C45" s="4"/>
      <c r="D45" s="88" t="s">
        <v>192</v>
      </c>
      <c r="E45" s="59"/>
      <c r="F45" s="59"/>
      <c r="G45" s="4"/>
      <c r="H45" s="62"/>
      <c r="I45" s="62"/>
      <c r="J45" s="62"/>
      <c r="K45" s="6"/>
      <c r="L45" s="6"/>
      <c r="M45" s="6"/>
      <c r="N45" s="6"/>
      <c r="O45" s="4"/>
      <c r="P45" s="4"/>
      <c r="Q45" s="62">
        <v>4</v>
      </c>
      <c r="R45" s="62"/>
      <c r="S45" s="62">
        <v>4</v>
      </c>
      <c r="T45" s="4"/>
      <c r="U45" s="4"/>
      <c r="V45" s="4"/>
      <c r="W45" s="4"/>
      <c r="X45" s="4"/>
      <c r="Y45" s="4"/>
      <c r="Z45" s="101"/>
      <c r="AA45" s="101"/>
      <c r="AB45" s="101"/>
      <c r="AC45" s="4"/>
      <c r="AD45" s="4"/>
      <c r="AE45" s="4"/>
      <c r="AF45" s="4"/>
      <c r="AG45" s="101"/>
      <c r="AH45" s="101"/>
      <c r="AI45" s="101"/>
      <c r="AJ45" s="4"/>
      <c r="AK45" s="90">
        <f t="shared" si="2"/>
        <v>16</v>
      </c>
      <c r="AN45" s="4"/>
    </row>
    <row r="46" spans="1:40" ht="14.25" customHeight="1" x14ac:dyDescent="0.25">
      <c r="A46" s="4"/>
      <c r="B46" s="4"/>
      <c r="C46" s="4"/>
      <c r="D46" s="88" t="s">
        <v>193</v>
      </c>
      <c r="E46" s="59"/>
      <c r="F46" s="59"/>
      <c r="G46" s="4"/>
      <c r="H46" s="62"/>
      <c r="I46" s="62"/>
      <c r="J46" s="62"/>
      <c r="K46" s="6"/>
      <c r="L46" s="6"/>
      <c r="M46" s="6"/>
      <c r="N46" s="6"/>
      <c r="O46" s="4"/>
      <c r="P46" s="4"/>
      <c r="Q46" s="101"/>
      <c r="R46" s="101"/>
      <c r="S46" s="101"/>
      <c r="T46" s="4"/>
      <c r="U46" s="4"/>
      <c r="V46" s="4"/>
      <c r="W46" s="4"/>
      <c r="X46" s="4"/>
      <c r="Y46" s="4"/>
      <c r="Z46" s="62">
        <v>4</v>
      </c>
      <c r="AA46" s="62"/>
      <c r="AB46" s="62">
        <v>4</v>
      </c>
      <c r="AC46" s="4"/>
      <c r="AD46" s="4"/>
      <c r="AE46" s="4"/>
      <c r="AF46" s="4"/>
      <c r="AG46" s="101"/>
      <c r="AH46" s="101"/>
      <c r="AI46" s="101"/>
      <c r="AJ46" s="4"/>
      <c r="AK46" s="90">
        <f t="shared" si="2"/>
        <v>16</v>
      </c>
      <c r="AN46" s="4"/>
    </row>
    <row r="47" spans="1:40" ht="14.25" customHeight="1" x14ac:dyDescent="0.25">
      <c r="A47" s="4"/>
      <c r="B47" s="4"/>
      <c r="C47" s="4"/>
      <c r="D47" s="88" t="s">
        <v>194</v>
      </c>
      <c r="E47" s="59"/>
      <c r="F47" s="59"/>
      <c r="G47" s="4"/>
      <c r="H47" s="62"/>
      <c r="I47" s="62"/>
      <c r="J47" s="62"/>
      <c r="K47" s="6"/>
      <c r="L47" s="6"/>
      <c r="M47" s="6"/>
      <c r="N47" s="6"/>
      <c r="O47" s="4"/>
      <c r="P47" s="4"/>
      <c r="Q47" s="101"/>
      <c r="R47" s="101"/>
      <c r="S47" s="101"/>
      <c r="T47" s="4"/>
      <c r="U47" s="4"/>
      <c r="V47" s="4"/>
      <c r="W47" s="4"/>
      <c r="X47" s="4"/>
      <c r="Y47" s="4"/>
      <c r="Z47" s="62"/>
      <c r="AA47" s="62"/>
      <c r="AB47" s="62"/>
      <c r="AC47" s="4"/>
      <c r="AD47" s="4"/>
      <c r="AE47" s="4"/>
      <c r="AF47" s="4"/>
      <c r="AG47" s="62">
        <v>4</v>
      </c>
      <c r="AH47" s="62"/>
      <c r="AI47" s="62">
        <v>4</v>
      </c>
      <c r="AJ47" s="4"/>
      <c r="AK47" s="90">
        <f t="shared" si="2"/>
        <v>16</v>
      </c>
      <c r="AN47" s="4"/>
    </row>
    <row r="48" spans="1:40" ht="14.25" customHeight="1" x14ac:dyDescent="0.25">
      <c r="A48" s="4"/>
      <c r="B48" s="4"/>
      <c r="C48" s="4"/>
      <c r="D48" s="88" t="s">
        <v>195</v>
      </c>
      <c r="E48" s="59"/>
      <c r="F48" s="59"/>
      <c r="G48" s="4"/>
      <c r="H48" s="62">
        <v>4</v>
      </c>
      <c r="I48" s="62"/>
      <c r="J48" s="62">
        <v>2</v>
      </c>
      <c r="K48" s="6"/>
      <c r="L48" s="6"/>
      <c r="M48" s="6"/>
      <c r="N48" s="6"/>
      <c r="O48" s="4"/>
      <c r="P48" s="4"/>
      <c r="Q48" s="101"/>
      <c r="R48" s="101"/>
      <c r="S48" s="101"/>
      <c r="T48" s="4"/>
      <c r="U48" s="4"/>
      <c r="V48" s="4"/>
      <c r="W48" s="4"/>
      <c r="X48" s="4"/>
      <c r="Y48" s="4"/>
      <c r="Z48" s="62"/>
      <c r="AA48" s="62"/>
      <c r="AB48" s="62"/>
      <c r="AC48" s="4"/>
      <c r="AD48" s="4"/>
      <c r="AE48" s="4"/>
      <c r="AF48" s="4"/>
      <c r="AG48" s="62">
        <v>1</v>
      </c>
      <c r="AH48" s="62"/>
      <c r="AI48" s="62">
        <v>4</v>
      </c>
      <c r="AJ48" s="4"/>
      <c r="AK48" s="90">
        <f t="shared" si="2"/>
        <v>12</v>
      </c>
      <c r="AN48" s="4"/>
    </row>
    <row r="49" spans="1:40" ht="14.25" customHeight="1" x14ac:dyDescent="0.25">
      <c r="A49" s="4"/>
      <c r="B49" s="4"/>
      <c r="C49" s="4"/>
      <c r="D49" s="88" t="s">
        <v>196</v>
      </c>
      <c r="E49" s="59"/>
      <c r="F49" s="59"/>
      <c r="G49" s="4"/>
      <c r="H49" s="62"/>
      <c r="I49" s="62"/>
      <c r="J49" s="62"/>
      <c r="K49" s="6"/>
      <c r="L49" s="6"/>
      <c r="M49" s="6"/>
      <c r="N49" s="6"/>
      <c r="O49" s="4"/>
      <c r="P49" s="4"/>
      <c r="Q49" s="62">
        <v>4</v>
      </c>
      <c r="R49" s="62"/>
      <c r="S49" s="62">
        <v>2</v>
      </c>
      <c r="T49" s="4"/>
      <c r="U49" s="4"/>
      <c r="V49" s="4"/>
      <c r="W49" s="4"/>
      <c r="X49" s="4"/>
      <c r="Y49" s="4"/>
      <c r="Z49" s="62"/>
      <c r="AA49" s="62"/>
      <c r="AB49" s="62"/>
      <c r="AC49" s="4"/>
      <c r="AD49" s="4"/>
      <c r="AE49" s="4"/>
      <c r="AF49" s="4"/>
      <c r="AG49" s="62">
        <v>1</v>
      </c>
      <c r="AH49" s="62"/>
      <c r="AI49" s="62">
        <v>4</v>
      </c>
      <c r="AJ49" s="4"/>
      <c r="AK49" s="90">
        <f t="shared" si="2"/>
        <v>12</v>
      </c>
      <c r="AN49" s="4"/>
    </row>
    <row r="50" spans="1:40" ht="14.25" customHeight="1" x14ac:dyDescent="0.25">
      <c r="A50" s="4"/>
      <c r="B50" s="4"/>
      <c r="C50" s="4"/>
      <c r="D50" s="88" t="s">
        <v>197</v>
      </c>
      <c r="E50" s="59"/>
      <c r="F50" s="59"/>
      <c r="G50" s="4"/>
      <c r="H50" s="62"/>
      <c r="I50" s="62"/>
      <c r="J50" s="62"/>
      <c r="K50" s="6"/>
      <c r="L50" s="6"/>
      <c r="M50" s="6"/>
      <c r="N50" s="6"/>
      <c r="O50" s="4"/>
      <c r="P50" s="4"/>
      <c r="Q50" s="101"/>
      <c r="R50" s="101"/>
      <c r="S50" s="101"/>
      <c r="T50" s="4"/>
      <c r="U50" s="4"/>
      <c r="V50" s="4"/>
      <c r="W50" s="4"/>
      <c r="X50" s="4"/>
      <c r="Y50" s="4"/>
      <c r="Z50" s="62">
        <v>4</v>
      </c>
      <c r="AA50" s="62"/>
      <c r="AB50" s="62">
        <v>2</v>
      </c>
      <c r="AC50" s="4"/>
      <c r="AD50" s="4"/>
      <c r="AE50" s="4"/>
      <c r="AF50" s="4"/>
      <c r="AG50" s="62">
        <v>1</v>
      </c>
      <c r="AH50" s="62"/>
      <c r="AI50" s="62">
        <v>4</v>
      </c>
      <c r="AJ50" s="4"/>
      <c r="AK50" s="90">
        <f t="shared" si="2"/>
        <v>12</v>
      </c>
      <c r="AN50" s="4"/>
    </row>
    <row r="51" spans="1:40" ht="14.25" customHeight="1" x14ac:dyDescent="0.25">
      <c r="A51" s="4"/>
      <c r="B51" s="4"/>
      <c r="C51" s="4"/>
      <c r="D51" s="88" t="s">
        <v>198</v>
      </c>
      <c r="E51" s="59"/>
      <c r="F51" s="59"/>
      <c r="G51" s="4"/>
      <c r="H51" s="62"/>
      <c r="I51" s="62"/>
      <c r="J51" s="62"/>
      <c r="K51" s="6"/>
      <c r="L51" s="6"/>
      <c r="M51" s="6"/>
      <c r="N51" s="6"/>
      <c r="O51" s="4"/>
      <c r="P51" s="4"/>
      <c r="Q51" s="101"/>
      <c r="R51" s="101"/>
      <c r="S51" s="101"/>
      <c r="T51" s="4"/>
      <c r="U51" s="4"/>
      <c r="V51" s="4"/>
      <c r="W51" s="4"/>
      <c r="X51" s="4"/>
      <c r="Y51" s="4"/>
      <c r="Z51" s="62"/>
      <c r="AA51" s="62"/>
      <c r="AB51" s="62"/>
      <c r="AC51" s="4"/>
      <c r="AD51" s="4"/>
      <c r="AE51" s="4"/>
      <c r="AF51" s="4"/>
      <c r="AG51" s="62">
        <v>3</v>
      </c>
      <c r="AH51" s="62"/>
      <c r="AI51" s="62">
        <v>4</v>
      </c>
      <c r="AJ51" s="4"/>
      <c r="AK51" s="90">
        <f t="shared" si="2"/>
        <v>12</v>
      </c>
      <c r="AN51" s="4"/>
    </row>
    <row r="52" spans="1:40" ht="14.25" customHeight="1" x14ac:dyDescent="0.25">
      <c r="A52" s="4"/>
      <c r="B52" s="4"/>
      <c r="C52" s="4"/>
      <c r="D52" s="88" t="s">
        <v>199</v>
      </c>
      <c r="E52" s="59"/>
      <c r="F52" s="59"/>
      <c r="G52" s="4"/>
      <c r="H52" s="62">
        <v>4</v>
      </c>
      <c r="I52" s="62"/>
      <c r="J52" s="62">
        <v>2</v>
      </c>
      <c r="K52" s="6"/>
      <c r="L52" s="6"/>
      <c r="M52" s="6"/>
      <c r="N52" s="6"/>
      <c r="O52" s="4"/>
      <c r="P52" s="4"/>
      <c r="Q52" s="62">
        <v>4</v>
      </c>
      <c r="R52" s="62"/>
      <c r="S52" s="62">
        <v>2</v>
      </c>
      <c r="T52" s="4"/>
      <c r="U52" s="4"/>
      <c r="V52" s="4"/>
      <c r="W52" s="4"/>
      <c r="X52" s="4"/>
      <c r="Y52" s="4"/>
      <c r="Z52" s="62"/>
      <c r="AA52" s="62"/>
      <c r="AB52" s="62"/>
      <c r="AC52" s="4"/>
      <c r="AD52" s="4"/>
      <c r="AE52" s="4"/>
      <c r="AF52" s="4"/>
      <c r="AG52" s="62"/>
      <c r="AH52" s="62"/>
      <c r="AI52" s="62"/>
      <c r="AJ52" s="4"/>
      <c r="AK52" s="90">
        <f t="shared" si="2"/>
        <v>16</v>
      </c>
      <c r="AN52" s="4"/>
    </row>
    <row r="53" spans="1:40" ht="14.25" customHeight="1" x14ac:dyDescent="0.25">
      <c r="A53" s="4"/>
      <c r="B53" s="4"/>
      <c r="C53" s="4"/>
      <c r="D53" s="88" t="s">
        <v>200</v>
      </c>
      <c r="E53" s="59"/>
      <c r="F53" s="59"/>
      <c r="G53" s="4"/>
      <c r="H53" s="62">
        <v>2</v>
      </c>
      <c r="I53" s="62"/>
      <c r="J53" s="62">
        <v>4</v>
      </c>
      <c r="K53" s="6"/>
      <c r="L53" s="6"/>
      <c r="M53" s="6"/>
      <c r="N53" s="6"/>
      <c r="O53" s="4"/>
      <c r="P53" s="4"/>
      <c r="Q53" s="62">
        <v>2</v>
      </c>
      <c r="R53" s="62"/>
      <c r="S53" s="62">
        <v>4</v>
      </c>
      <c r="T53" s="4"/>
      <c r="U53" s="4"/>
      <c r="V53" s="4"/>
      <c r="W53" s="4"/>
      <c r="X53" s="4"/>
      <c r="Y53" s="4"/>
      <c r="Z53" s="62"/>
      <c r="AA53" s="62"/>
      <c r="AB53" s="62"/>
      <c r="AC53" s="4"/>
      <c r="AD53" s="4"/>
      <c r="AE53" s="4"/>
      <c r="AF53" s="4"/>
      <c r="AG53" s="62"/>
      <c r="AH53" s="62"/>
      <c r="AI53" s="62"/>
      <c r="AJ53" s="4"/>
      <c r="AK53" s="90">
        <f t="shared" si="2"/>
        <v>16</v>
      </c>
      <c r="AN53" s="4"/>
    </row>
    <row r="54" spans="1:40" ht="14.25" customHeight="1" x14ac:dyDescent="0.25">
      <c r="A54" s="4"/>
      <c r="B54" s="4"/>
      <c r="C54" s="4"/>
      <c r="D54" s="88" t="s">
        <v>201</v>
      </c>
      <c r="E54" s="59"/>
      <c r="F54" s="59"/>
      <c r="G54" s="4"/>
      <c r="H54" s="62"/>
      <c r="I54" s="62"/>
      <c r="J54" s="62"/>
      <c r="K54" s="6"/>
      <c r="L54" s="6"/>
      <c r="M54" s="6"/>
      <c r="N54" s="6"/>
      <c r="O54" s="4"/>
      <c r="P54" s="4"/>
      <c r="Q54" s="62"/>
      <c r="R54" s="62"/>
      <c r="S54" s="62"/>
      <c r="T54" s="4"/>
      <c r="U54" s="4"/>
      <c r="V54" s="4"/>
      <c r="W54" s="4"/>
      <c r="X54" s="4"/>
      <c r="Y54" s="4"/>
      <c r="Z54" s="62">
        <v>4</v>
      </c>
      <c r="AA54" s="62"/>
      <c r="AB54" s="62">
        <v>4</v>
      </c>
      <c r="AC54" s="4"/>
      <c r="AD54" s="4"/>
      <c r="AE54" s="4"/>
      <c r="AF54" s="4"/>
      <c r="AG54" s="62"/>
      <c r="AH54" s="62"/>
      <c r="AI54" s="62"/>
      <c r="AJ54" s="4"/>
      <c r="AK54" s="90">
        <f t="shared" si="2"/>
        <v>16</v>
      </c>
      <c r="AN54" s="4"/>
    </row>
    <row r="55" spans="1:40" ht="14.25" customHeight="1" x14ac:dyDescent="0.25">
      <c r="A55" s="4"/>
      <c r="B55" s="4"/>
      <c r="C55" s="4"/>
      <c r="D55" s="88" t="s">
        <v>202</v>
      </c>
      <c r="E55" s="59"/>
      <c r="F55" s="59"/>
      <c r="G55" s="4"/>
      <c r="H55" s="62"/>
      <c r="I55" s="62"/>
      <c r="J55" s="62"/>
      <c r="K55" s="6"/>
      <c r="L55" s="6"/>
      <c r="M55" s="6"/>
      <c r="N55" s="6"/>
      <c r="O55" s="4"/>
      <c r="P55" s="4"/>
      <c r="Q55" s="62"/>
      <c r="R55" s="62"/>
      <c r="S55" s="62"/>
      <c r="T55" s="4"/>
      <c r="U55" s="4"/>
      <c r="V55" s="4"/>
      <c r="W55" s="4"/>
      <c r="X55" s="4"/>
      <c r="Y55" s="4"/>
      <c r="Z55" s="62"/>
      <c r="AA55" s="62"/>
      <c r="AB55" s="62"/>
      <c r="AC55" s="4"/>
      <c r="AD55" s="4"/>
      <c r="AE55" s="4"/>
      <c r="AF55" s="4"/>
      <c r="AG55" s="62">
        <v>3</v>
      </c>
      <c r="AH55" s="62"/>
      <c r="AI55" s="62">
        <v>4</v>
      </c>
      <c r="AJ55" s="4"/>
      <c r="AK55" s="90">
        <f t="shared" si="2"/>
        <v>12</v>
      </c>
      <c r="AN55" s="4"/>
    </row>
    <row r="56" spans="1:40" ht="31.5" customHeight="1" x14ac:dyDescent="0.25">
      <c r="A56" s="4"/>
      <c r="B56" s="4"/>
      <c r="C56" s="4"/>
      <c r="D56" s="88" t="s">
        <v>203</v>
      </c>
      <c r="E56" s="59"/>
      <c r="F56" s="59"/>
      <c r="G56" s="4"/>
      <c r="H56" s="62">
        <v>3</v>
      </c>
      <c r="I56" s="62"/>
      <c r="J56" s="62">
        <v>5</v>
      </c>
      <c r="K56" s="6"/>
      <c r="L56" s="6"/>
      <c r="M56" s="6"/>
      <c r="N56" s="6"/>
      <c r="O56" s="4"/>
      <c r="P56" s="4"/>
      <c r="Q56" s="62"/>
      <c r="R56" s="62"/>
      <c r="S56" s="62"/>
      <c r="T56" s="4"/>
      <c r="U56" s="4"/>
      <c r="V56" s="4"/>
      <c r="W56" s="4"/>
      <c r="X56" s="4"/>
      <c r="Y56" s="4"/>
      <c r="Z56" s="62"/>
      <c r="AA56" s="62"/>
      <c r="AB56" s="62"/>
      <c r="AC56" s="4"/>
      <c r="AD56" s="4"/>
      <c r="AE56" s="4"/>
      <c r="AF56" s="4"/>
      <c r="AG56" s="62"/>
      <c r="AH56" s="62"/>
      <c r="AI56" s="62"/>
      <c r="AJ56" s="4"/>
      <c r="AK56" s="116">
        <f t="shared" si="2"/>
        <v>15</v>
      </c>
      <c r="AN56" s="4"/>
    </row>
    <row r="57" spans="1:40" ht="31.5" customHeight="1" x14ac:dyDescent="0.25">
      <c r="A57" s="4"/>
      <c r="B57" s="4"/>
      <c r="C57" s="4"/>
      <c r="D57" s="88" t="s">
        <v>204</v>
      </c>
      <c r="E57" s="59"/>
      <c r="F57" s="59"/>
      <c r="G57" s="4"/>
      <c r="H57" s="62"/>
      <c r="I57" s="62"/>
      <c r="J57" s="62"/>
      <c r="K57" s="6"/>
      <c r="L57" s="6"/>
      <c r="M57" s="6"/>
      <c r="N57" s="6"/>
      <c r="O57" s="4"/>
      <c r="P57" s="4"/>
      <c r="Q57" s="62">
        <v>3</v>
      </c>
      <c r="R57" s="62"/>
      <c r="S57" s="62">
        <v>5</v>
      </c>
      <c r="T57" s="4"/>
      <c r="U57" s="4"/>
      <c r="V57" s="4"/>
      <c r="W57" s="4"/>
      <c r="X57" s="4"/>
      <c r="Y57" s="4"/>
      <c r="Z57" s="62"/>
      <c r="AA57" s="62"/>
      <c r="AB57" s="62"/>
      <c r="AC57" s="4"/>
      <c r="AD57" s="4"/>
      <c r="AE57" s="4"/>
      <c r="AF57" s="4"/>
      <c r="AG57" s="62"/>
      <c r="AH57" s="62"/>
      <c r="AI57" s="62"/>
      <c r="AJ57" s="4"/>
      <c r="AK57" s="116">
        <f t="shared" si="2"/>
        <v>15</v>
      </c>
      <c r="AN57" s="4"/>
    </row>
    <row r="58" spans="1:40" ht="21" customHeight="1" x14ac:dyDescent="0.25">
      <c r="A58" s="4"/>
      <c r="B58" s="4"/>
      <c r="C58" s="4"/>
      <c r="D58" s="88" t="s">
        <v>205</v>
      </c>
      <c r="E58" s="59"/>
      <c r="F58" s="59"/>
      <c r="G58" s="4"/>
      <c r="H58" s="62">
        <v>2</v>
      </c>
      <c r="I58" s="62"/>
      <c r="J58" s="62">
        <v>5</v>
      </c>
      <c r="K58" s="6"/>
      <c r="L58" s="6"/>
      <c r="M58" s="6"/>
      <c r="N58" s="6"/>
      <c r="O58" s="4"/>
      <c r="P58" s="4"/>
      <c r="Q58" s="62">
        <v>2</v>
      </c>
      <c r="R58" s="62"/>
      <c r="S58" s="62">
        <v>5</v>
      </c>
      <c r="T58" s="4"/>
      <c r="U58" s="4"/>
      <c r="V58" s="4"/>
      <c r="W58" s="4"/>
      <c r="X58" s="4"/>
      <c r="Y58" s="4"/>
      <c r="Z58" s="62"/>
      <c r="AA58" s="62"/>
      <c r="AB58" s="62"/>
      <c r="AC58" s="4"/>
      <c r="AD58" s="4"/>
      <c r="AE58" s="4"/>
      <c r="AF58" s="4"/>
      <c r="AG58" s="62"/>
      <c r="AH58" s="62"/>
      <c r="AI58" s="62"/>
      <c r="AJ58" s="4"/>
      <c r="AK58" s="116">
        <f t="shared" si="2"/>
        <v>20</v>
      </c>
      <c r="AN58" s="4"/>
    </row>
    <row r="59" spans="1:40" ht="14.25" customHeight="1" x14ac:dyDescent="0.25">
      <c r="A59" s="4"/>
      <c r="B59" s="4"/>
      <c r="C59" s="4"/>
      <c r="D59" s="88" t="s">
        <v>207</v>
      </c>
      <c r="E59" s="59"/>
      <c r="F59" s="59"/>
      <c r="G59" s="4"/>
      <c r="H59" s="62"/>
      <c r="I59" s="62"/>
      <c r="J59" s="62"/>
      <c r="K59" s="6"/>
      <c r="L59" s="6"/>
      <c r="M59" s="6"/>
      <c r="N59" s="6"/>
      <c r="O59" s="4"/>
      <c r="P59" s="4"/>
      <c r="Q59" s="62"/>
      <c r="R59" s="62"/>
      <c r="S59" s="62"/>
      <c r="T59" s="4"/>
      <c r="U59" s="4"/>
      <c r="V59" s="4"/>
      <c r="W59" s="4"/>
      <c r="X59" s="4"/>
      <c r="Y59" s="4"/>
      <c r="Z59" s="62">
        <v>2</v>
      </c>
      <c r="AA59" s="62"/>
      <c r="AB59" s="62">
        <v>2</v>
      </c>
      <c r="AC59" s="4"/>
      <c r="AD59" s="4"/>
      <c r="AE59" s="4"/>
      <c r="AF59" s="4"/>
      <c r="AG59" s="62">
        <v>2</v>
      </c>
      <c r="AH59" s="62"/>
      <c r="AI59" s="62">
        <v>2</v>
      </c>
      <c r="AJ59" s="4"/>
      <c r="AK59" s="116">
        <f t="shared" si="2"/>
        <v>8</v>
      </c>
      <c r="AN59" s="4"/>
    </row>
    <row r="60" spans="1:40" ht="21" customHeight="1" x14ac:dyDescent="0.25">
      <c r="A60" s="4"/>
      <c r="B60" s="4"/>
      <c r="C60" s="4"/>
      <c r="D60" s="88" t="s">
        <v>208</v>
      </c>
      <c r="E60" s="59"/>
      <c r="F60" s="59"/>
      <c r="G60" s="4"/>
      <c r="H60" s="62">
        <v>1</v>
      </c>
      <c r="I60" s="62"/>
      <c r="J60" s="62">
        <v>4</v>
      </c>
      <c r="K60" s="6"/>
      <c r="L60" s="6"/>
      <c r="M60" s="6"/>
      <c r="N60" s="6"/>
      <c r="O60" s="4"/>
      <c r="P60" s="4"/>
      <c r="Q60" s="62">
        <v>1</v>
      </c>
      <c r="R60" s="62"/>
      <c r="S60" s="62">
        <v>4</v>
      </c>
      <c r="T60" s="4"/>
      <c r="U60" s="4"/>
      <c r="V60" s="4"/>
      <c r="W60" s="4"/>
      <c r="X60" s="4"/>
      <c r="Y60" s="4"/>
      <c r="Z60" s="62">
        <v>1</v>
      </c>
      <c r="AA60" s="62"/>
      <c r="AB60" s="62">
        <v>2</v>
      </c>
      <c r="AC60" s="4"/>
      <c r="AD60" s="4"/>
      <c r="AE60" s="4"/>
      <c r="AF60" s="4"/>
      <c r="AG60" s="62">
        <v>1</v>
      </c>
      <c r="AH60" s="62"/>
      <c r="AI60" s="62">
        <v>2</v>
      </c>
      <c r="AJ60" s="4"/>
      <c r="AK60" s="90">
        <f t="shared" si="2"/>
        <v>12</v>
      </c>
      <c r="AN60" s="4"/>
    </row>
    <row r="61" spans="1:40" ht="14.25" customHeight="1" x14ac:dyDescent="0.25">
      <c r="A61" s="4"/>
      <c r="B61" s="4"/>
      <c r="C61" s="4"/>
      <c r="D61" s="88" t="s">
        <v>210</v>
      </c>
      <c r="E61" s="59"/>
      <c r="F61" s="59"/>
      <c r="G61" s="4"/>
      <c r="H61" s="62"/>
      <c r="I61" s="62"/>
      <c r="J61" s="62"/>
      <c r="K61" s="6"/>
      <c r="L61" s="6"/>
      <c r="M61" s="6"/>
      <c r="N61" s="6"/>
      <c r="O61" s="4"/>
      <c r="P61" s="4"/>
      <c r="Q61" s="101"/>
      <c r="R61" s="101"/>
      <c r="S61" s="101"/>
      <c r="T61" s="4"/>
      <c r="U61" s="4"/>
      <c r="V61" s="4"/>
      <c r="W61" s="4"/>
      <c r="X61" s="4"/>
      <c r="Y61" s="4"/>
      <c r="Z61" s="62">
        <v>6</v>
      </c>
      <c r="AA61" s="62"/>
      <c r="AB61" s="62">
        <v>2</v>
      </c>
      <c r="AC61" s="4"/>
      <c r="AD61" s="4"/>
      <c r="AE61" s="4"/>
      <c r="AF61" s="4"/>
      <c r="AG61" s="62">
        <v>1.5</v>
      </c>
      <c r="AH61" s="62"/>
      <c r="AI61" s="62">
        <v>2</v>
      </c>
      <c r="AJ61" s="4"/>
      <c r="AK61" s="90">
        <f t="shared" si="2"/>
        <v>15</v>
      </c>
      <c r="AN61" s="4"/>
    </row>
    <row r="62" spans="1:40" ht="14.25" customHeight="1" x14ac:dyDescent="0.25">
      <c r="A62" s="4"/>
      <c r="B62" s="4"/>
      <c r="C62" s="4"/>
      <c r="D62" s="24"/>
      <c r="E62" s="59"/>
      <c r="F62" s="59"/>
      <c r="G62" s="4"/>
      <c r="H62" s="6"/>
      <c r="I62" s="6"/>
      <c r="J62" s="6"/>
      <c r="K62" s="6"/>
      <c r="L62" s="6"/>
      <c r="M62" s="6"/>
      <c r="N62" s="6"/>
      <c r="O62" s="4"/>
      <c r="P62" s="4"/>
      <c r="Q62" s="4"/>
      <c r="R62" s="4"/>
      <c r="S62" s="4"/>
      <c r="T62" s="4"/>
      <c r="U62" s="4"/>
      <c r="V62" s="4"/>
      <c r="W62" s="4"/>
      <c r="X62" s="4"/>
      <c r="Y62" s="4"/>
      <c r="Z62" s="6"/>
      <c r="AA62" s="6"/>
      <c r="AB62" s="6"/>
      <c r="AC62" s="4"/>
      <c r="AD62" s="4"/>
      <c r="AE62" s="4"/>
      <c r="AF62" s="4"/>
      <c r="AG62" s="4"/>
      <c r="AH62" s="4"/>
      <c r="AI62" s="6"/>
      <c r="AJ62" s="6"/>
      <c r="AK62" s="6"/>
      <c r="AL62" s="4"/>
      <c r="AM62" s="6"/>
      <c r="AN62" s="4"/>
    </row>
    <row r="63" spans="1:40" ht="14.25" customHeight="1" x14ac:dyDescent="0.25">
      <c r="A63" s="4"/>
      <c r="B63" s="4"/>
      <c r="C63" s="4"/>
      <c r="D63" s="24"/>
      <c r="E63" s="59"/>
      <c r="F63" s="59"/>
      <c r="G63" s="4"/>
      <c r="H63" s="6"/>
      <c r="I63" s="6"/>
      <c r="J63" s="6"/>
      <c r="K63" s="6"/>
      <c r="L63" s="6"/>
      <c r="M63" s="6"/>
      <c r="N63" s="6"/>
      <c r="O63" s="4"/>
      <c r="P63" s="4"/>
      <c r="Q63" s="4"/>
      <c r="R63" s="4"/>
      <c r="S63" s="4"/>
      <c r="T63" s="4"/>
      <c r="U63" s="4"/>
      <c r="V63" s="4"/>
      <c r="W63" s="4"/>
      <c r="X63" s="4"/>
      <c r="Y63" s="4"/>
      <c r="Z63" s="6"/>
      <c r="AA63" s="6"/>
      <c r="AB63" s="6"/>
      <c r="AC63" s="4"/>
      <c r="AD63" s="4"/>
      <c r="AE63" s="4"/>
      <c r="AF63" s="4"/>
      <c r="AG63" s="4"/>
      <c r="AH63" s="4"/>
      <c r="AI63" s="6"/>
      <c r="AJ63" s="6"/>
      <c r="AK63" s="6"/>
      <c r="AL63" s="4"/>
      <c r="AM63" s="6"/>
      <c r="AN63" s="4"/>
    </row>
    <row r="64" spans="1:40" ht="14.25" customHeight="1" x14ac:dyDescent="0.25">
      <c r="A64" s="56"/>
      <c r="B64" s="56" t="s">
        <v>154</v>
      </c>
      <c r="C64" s="56"/>
      <c r="D64" s="30">
        <f>COUNTIF(D28:D61,"*")</f>
        <v>34</v>
      </c>
      <c r="E64" s="118"/>
      <c r="F64" s="118"/>
      <c r="G64" s="4"/>
      <c r="H64" s="6"/>
      <c r="I64" s="6"/>
      <c r="J64" s="6"/>
      <c r="K64" s="6"/>
      <c r="L64" s="6"/>
      <c r="M64" s="6"/>
      <c r="N64" s="6"/>
      <c r="O64" s="4"/>
      <c r="P64" s="4"/>
      <c r="Q64" s="4"/>
      <c r="R64" s="4"/>
      <c r="S64" s="4"/>
      <c r="T64" s="4"/>
      <c r="U64" s="4"/>
      <c r="V64" s="4"/>
      <c r="W64" s="4"/>
      <c r="X64" s="4"/>
      <c r="Y64" s="4"/>
      <c r="Z64" s="6"/>
      <c r="AA64" s="6"/>
      <c r="AB64" s="6"/>
      <c r="AC64" s="4"/>
      <c r="AD64" s="4"/>
      <c r="AE64" s="4"/>
      <c r="AF64" s="4"/>
      <c r="AG64" s="4"/>
      <c r="AH64" s="4"/>
      <c r="AI64" s="4"/>
      <c r="AJ64" s="4"/>
      <c r="AK64" s="4"/>
      <c r="AL64" s="4"/>
      <c r="AM64" s="4"/>
      <c r="AN64" s="4"/>
    </row>
    <row r="65" spans="1:40" ht="14.25" customHeight="1" x14ac:dyDescent="0.25">
      <c r="A65" s="4"/>
      <c r="B65" s="4"/>
      <c r="C65" s="4"/>
      <c r="D65" s="3"/>
      <c r="E65" s="4"/>
      <c r="F65" s="4"/>
      <c r="G65" s="4"/>
      <c r="H65" s="6"/>
      <c r="I65" s="6"/>
      <c r="J65" s="6"/>
      <c r="K65" s="6"/>
      <c r="L65" s="6"/>
      <c r="M65" s="6"/>
      <c r="N65" s="6"/>
      <c r="O65" s="4"/>
      <c r="P65" s="4"/>
      <c r="Q65" s="4"/>
      <c r="R65" s="4"/>
      <c r="S65" s="4"/>
      <c r="T65" s="4"/>
      <c r="U65" s="4"/>
      <c r="V65" s="4"/>
      <c r="W65" s="4"/>
      <c r="X65" s="4"/>
      <c r="Y65" s="4"/>
      <c r="Z65" s="6"/>
      <c r="AA65" s="6"/>
      <c r="AB65" s="6"/>
      <c r="AC65" s="4"/>
      <c r="AD65" s="4"/>
      <c r="AE65" s="4"/>
      <c r="AF65" s="4"/>
      <c r="AG65" s="4"/>
      <c r="AH65" s="4"/>
      <c r="AI65" s="4"/>
      <c r="AJ65" s="4"/>
      <c r="AK65" s="4"/>
      <c r="AL65" s="4"/>
      <c r="AM65" s="4"/>
      <c r="AN65" s="4"/>
    </row>
    <row r="66" spans="1:40" ht="14.25" customHeight="1" x14ac:dyDescent="0.25">
      <c r="A66" s="4"/>
      <c r="B66" s="4"/>
      <c r="C66" s="4"/>
      <c r="D66" s="3"/>
      <c r="E66" s="4"/>
      <c r="F66" s="4"/>
      <c r="G66" s="4"/>
      <c r="H66" s="6"/>
      <c r="I66" s="6"/>
      <c r="J66" s="6"/>
      <c r="K66" s="6"/>
      <c r="L66" s="6"/>
      <c r="M66" s="6"/>
      <c r="N66" s="6"/>
      <c r="O66" s="4"/>
      <c r="P66" s="4"/>
      <c r="Q66" s="4"/>
      <c r="R66" s="4"/>
      <c r="S66" s="4"/>
      <c r="T66" s="4"/>
      <c r="U66" s="4"/>
      <c r="V66" s="4"/>
      <c r="W66" s="4"/>
      <c r="X66" s="4"/>
      <c r="Y66" s="4"/>
      <c r="Z66" s="6"/>
      <c r="AA66" s="6"/>
      <c r="AB66" s="6"/>
      <c r="AC66" s="4"/>
      <c r="AD66" s="4"/>
      <c r="AE66" s="4"/>
      <c r="AF66" s="4"/>
      <c r="AG66" s="4"/>
      <c r="AH66" s="4"/>
      <c r="AI66" s="4"/>
      <c r="AJ66" s="4"/>
      <c r="AK66" s="4"/>
      <c r="AL66" s="4"/>
      <c r="AM66" s="4"/>
      <c r="AN66" s="4"/>
    </row>
    <row r="67" spans="1:40" ht="14.25" customHeight="1" x14ac:dyDescent="0.25">
      <c r="A67" s="4"/>
      <c r="B67" s="4"/>
      <c r="C67" s="4"/>
      <c r="D67" s="3"/>
      <c r="E67" s="4"/>
      <c r="F67" s="6"/>
      <c r="G67" s="6"/>
      <c r="H67" s="6"/>
      <c r="I67" s="6"/>
      <c r="J67" s="6"/>
      <c r="K67" s="6"/>
      <c r="L67" s="6"/>
      <c r="M67" s="4"/>
      <c r="N67" s="4"/>
      <c r="O67" s="4"/>
      <c r="P67" s="4"/>
      <c r="Q67" s="4"/>
      <c r="R67" s="4"/>
      <c r="S67" s="4"/>
      <c r="T67" s="4"/>
      <c r="U67" s="4"/>
      <c r="V67" s="4"/>
      <c r="W67" s="4"/>
      <c r="X67" s="6"/>
      <c r="Y67" s="6"/>
      <c r="Z67" s="6"/>
      <c r="AA67" s="4"/>
      <c r="AB67" s="4"/>
      <c r="AC67" s="4"/>
      <c r="AD67" s="4"/>
      <c r="AE67" s="4"/>
      <c r="AF67" s="4"/>
      <c r="AG67" s="4"/>
      <c r="AH67" s="4"/>
      <c r="AI67" s="4"/>
      <c r="AJ67" s="4"/>
      <c r="AK67" s="4"/>
      <c r="AL67" s="4"/>
      <c r="AM67" s="4"/>
      <c r="AN67" s="4"/>
    </row>
  </sheetData>
  <mergeCells count="4">
    <mergeCell ref="F1:L1"/>
    <mergeCell ref="O1:U1"/>
    <mergeCell ref="X1:AD1"/>
    <mergeCell ref="AG1:AL1"/>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676cee9-fd60-4c1c-9e5b-5120ec0b3480">SFDVX333FYKN-688-26</_dlc_DocId>
    <_dlc_DocIdUrl xmlns="0676cee9-fd60-4c1c-9e5b-5120ec0b3480">
      <Url>https://manyminds.achievementfirst.org/sites/NetworkSupport/AcademicOps/ReadinessHub/_layouts/15/DocIdRedir.aspx?ID=SFDVX333FYKN-688-26</Url>
      <Description>SFDVX333FYKN-688-26</Description>
    </_dlc_DocIdUrl>
    <Document_x0020_Type xmlns="dcca1e62-103a-430e-899b-183a48ecb53a"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AB6A95A36928A43A2BD7EBB201CF1AE" ma:contentTypeVersion="1" ma:contentTypeDescription="Create a new document." ma:contentTypeScope="" ma:versionID="247b8fbab784062097af7d26f3abda0e">
  <xsd:schema xmlns:xsd="http://www.w3.org/2001/XMLSchema" xmlns:xs="http://www.w3.org/2001/XMLSchema" xmlns:p="http://schemas.microsoft.com/office/2006/metadata/properties" xmlns:ns2="0676cee9-fd60-4c1c-9e5b-5120ec0b3480" xmlns:ns3="dcca1e62-103a-430e-899b-183a48ecb53a" targetNamespace="http://schemas.microsoft.com/office/2006/metadata/properties" ma:root="true" ma:fieldsID="3b4daeee8f0f8f3a3f6916175f8e017e" ns2:_="" ns3:_="">
    <xsd:import namespace="0676cee9-fd60-4c1c-9e5b-5120ec0b3480"/>
    <xsd:import namespace="dcca1e62-103a-430e-899b-183a48ecb53a"/>
    <xsd:element name="properties">
      <xsd:complexType>
        <xsd:sequence>
          <xsd:element name="documentManagement">
            <xsd:complexType>
              <xsd:all>
                <xsd:element ref="ns2:_dlc_DocId" minOccurs="0"/>
                <xsd:element ref="ns2:_dlc_DocIdUrl" minOccurs="0"/>
                <xsd:element ref="ns2:_dlc_DocIdPersistId" minOccurs="0"/>
                <xsd:element ref="ns3: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76cee9-fd60-4c1c-9e5b-5120ec0b348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cca1e62-103a-430e-899b-183a48ecb53a" elementFormDefault="qualified">
    <xsd:import namespace="http://schemas.microsoft.com/office/2006/documentManagement/types"/>
    <xsd:import namespace="http://schemas.microsoft.com/office/infopath/2007/PartnerControls"/>
    <xsd:element name="Document_x0020_Type" ma:index="11" nillable="true" ma:displayName="Document Type" ma:internalName="Document_x0020_Typ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7EEA66-5D9B-43B4-A072-5143DD74F80A}"/>
</file>

<file path=customXml/itemProps2.xml><?xml version="1.0" encoding="utf-8"?>
<ds:datastoreItem xmlns:ds="http://schemas.openxmlformats.org/officeDocument/2006/customXml" ds:itemID="{A45B7278-6A71-415D-88B7-0F0F1FC4F6C0}"/>
</file>

<file path=customXml/itemProps3.xml><?xml version="1.0" encoding="utf-8"?>
<ds:datastoreItem xmlns:ds="http://schemas.openxmlformats.org/officeDocument/2006/customXml" ds:itemID="{FEFAC0F2-3139-46A7-B0D5-A7B96516120E}"/>
</file>

<file path=customXml/itemProps4.xml><?xml version="1.0" encoding="utf-8"?>
<ds:datastoreItem xmlns:ds="http://schemas.openxmlformats.org/officeDocument/2006/customXml" ds:itemID="{33EA79C5-5560-4C16-A836-1824E128B6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CT M-T</vt:lpstr>
      <vt:lpstr>Teacher Rec</vt:lpstr>
      <vt:lpstr>School Comparison</vt:lpstr>
      <vt:lpstr>NY M-T</vt:lpstr>
      <vt:lpstr>CT &amp; NY Fri</vt:lpstr>
      <vt:lpstr>Core Program</vt:lpstr>
      <vt:lpstr>Assumptions</vt:lpstr>
      <vt:lpstr>HS- 5day CT</vt:lpstr>
      <vt:lpstr>HS- 5day NY</vt:lpstr>
      <vt:lpstr>ProCons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 Yang</dc:creator>
  <cp:lastModifiedBy>Windows User</cp:lastModifiedBy>
  <cp:lastPrinted>2015-03-09T13:47:55Z</cp:lastPrinted>
  <dcterms:created xsi:type="dcterms:W3CDTF">2015-03-05T18:12:05Z</dcterms:created>
  <dcterms:modified xsi:type="dcterms:W3CDTF">2016-03-30T19:39:36Z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0x0101001AB6A95A36928A43A2BD7EBB201CF1AE</vt:lpwstr>
  </property>
  <property fmtid="{D5CDD505-2E9C-101B-9397-08002B2CF9AE}" pid="3" name="_dlc_DocIdItemGuid">
    <vt:lpwstr>960a901f-061d-4f25-a127-0dd40dc9a5ed</vt:lpwstr>
  </property>
</Properties>
</file>